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13515" windowHeight="9600" activeTab="2"/>
  </bookViews>
  <sheets>
    <sheet name="Приложение 2" sheetId="1" r:id="rId1"/>
    <sheet name="Приложение 3" sheetId="2" r:id="rId2"/>
    <sheet name="Приложение 1" sheetId="3" r:id="rId3"/>
    <sheet name="Обоснование выплат" sheetId="4" r:id="rId4"/>
  </sheets>
  <definedNames/>
  <calcPr fullCalcOnLoad="1"/>
</workbook>
</file>

<file path=xl/sharedStrings.xml><?xml version="1.0" encoding="utf-8"?>
<sst xmlns="http://schemas.openxmlformats.org/spreadsheetml/2006/main" count="627" uniqueCount="428">
  <si>
    <t>КОДЫ</t>
  </si>
  <si>
    <t>Форма по КФД</t>
  </si>
  <si>
    <t>Дата</t>
  </si>
  <si>
    <t>по ОКПО</t>
  </si>
  <si>
    <t>ИНН/КПП</t>
  </si>
  <si>
    <t>Единица измерения: руб.</t>
  </si>
  <si>
    <t>по ОКЕИ</t>
  </si>
  <si>
    <t xml:space="preserve">             I. Сведения о деятельности муниципального учреждения</t>
  </si>
  <si>
    <t xml:space="preserve">               II. Показатели финансового состояния учреждения</t>
  </si>
  <si>
    <t>Наименование показателя</t>
  </si>
  <si>
    <t>Сумма</t>
  </si>
  <si>
    <t>1. Нефинансовые активы, всего</t>
  </si>
  <si>
    <t>из них: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</si>
  <si>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</si>
  <si>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</si>
  <si>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</si>
  <si>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средств, выделенных собственником имущества учреждения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</si>
  <si>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</si>
  <si>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</si>
  <si>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</si>
  <si>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</si>
  <si>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</si>
  <si>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 Финансовые активы,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</si>
  <si>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</si>
  <si>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</si>
  <si>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</si>
  <si>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</si>
  <si>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</si>
  <si>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</si>
  <si>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</si>
  <si>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</si>
  <si>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</si>
  <si>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</si>
  <si>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</si>
  <si>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2.3. Дебиторская задолженность по выданным авансам за счет доходов, полученных от платной и иной приносящей доход деятельности, всего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</si>
  <si>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</si>
  <si>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</si>
  <si>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</si>
  <si>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</si>
  <si>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</si>
  <si>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</si>
  <si>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</si>
  <si>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</si>
  <si>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</si>
  <si>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</si>
  <si>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</si>
  <si>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</si>
  <si>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местного бюджета, всего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</si>
  <si>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</si>
  <si>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</si>
  <si>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</si>
  <si>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</si>
  <si>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</si>
  <si>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</si>
  <si>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</si>
  <si>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</si>
  <si>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</si>
  <si>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</si>
  <si>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</si>
  <si>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</si>
  <si>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</si>
  <si>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</si>
  <si>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</si>
  <si>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</si>
  <si>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</si>
  <si>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</si>
  <si>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</si>
  <si>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</si>
  <si>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</si>
  <si>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</si>
  <si>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</si>
  <si>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</si>
  <si>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</si>
  <si>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</si>
  <si>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</si>
  <si>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         III. Показатели по поступлениям и выплатам учреждения</t>
  </si>
  <si>
    <t>Всего</t>
  </si>
  <si>
    <t>в том числе</t>
  </si>
  <si>
    <t>операции по счетам, открытым в кредитных организациях</t>
  </si>
  <si>
    <t>Планируемый остаток средств на начало планируемого года</t>
  </si>
  <si>
    <t>X</t>
  </si>
  <si>
    <t>Поступления, всего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</si>
  <si>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</si>
  <si>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</si>
  <si>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</si>
  <si>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</si>
  <si>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</t>
  </si>
  <si>
    <t>Планируемый остаток средств на конец планируемого года</t>
  </si>
  <si>
    <t>Выплаты, всего</t>
  </si>
  <si>
    <t>Оплата труда и начисления на выплаты по оплате труда, всего</t>
  </si>
  <si>
    <t>Оплата работ, услуг, всего</t>
  </si>
  <si>
    <t>Поступление нефинансовых активов, всего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</si>
  <si>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</si>
  <si>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</si>
  <si>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Иные выплаты, не запрещенные законодательством Российской Федерации</t>
  </si>
  <si>
    <t>Справочно:</t>
  </si>
  <si>
    <t>объем публичных обязательств, всего</t>
  </si>
  <si>
    <t>Руководитель финансово-хозяйственной</t>
  </si>
  <si>
    <t>Главный бухгалтер</t>
  </si>
  <si>
    <t>Исполнитель</t>
  </si>
  <si>
    <t>УТВЕРЖДАЮ</t>
  </si>
  <si>
    <t xml:space="preserve">                                                          (подпись) (расшифровка подписи)</t>
  </si>
  <si>
    <t>операции по лицевым счетам, открытым в оФК г.Кандалакша</t>
  </si>
  <si>
    <t xml:space="preserve">            к Порядку составления и утверждения плана</t>
  </si>
  <si>
    <t xml:space="preserve">                финансово-хозяйственной деятельности</t>
  </si>
  <si>
    <t xml:space="preserve">                    муниципального учреждения,</t>
  </si>
  <si>
    <t xml:space="preserve">                      утвержденному постановлением</t>
  </si>
  <si>
    <t xml:space="preserve">                         администрации Кандалакшский район</t>
  </si>
  <si>
    <t>(наименование должности лица, утверждающего документ)</t>
  </si>
  <si>
    <t xml:space="preserve"> (подпись, расшифровка подписи)</t>
  </si>
  <si>
    <t xml:space="preserve"> Приложение  № 1   </t>
  </si>
  <si>
    <t xml:space="preserve">Приложение  № 2   </t>
  </si>
  <si>
    <t>к Порядку составления и утверждения плана</t>
  </si>
  <si>
    <t>финансово-хозяйственной деятельности</t>
  </si>
  <si>
    <t>муниципального учреждения,</t>
  </si>
  <si>
    <t>утвержденному постановлением</t>
  </si>
  <si>
    <t>администрации Кандалакшский район</t>
  </si>
  <si>
    <t>УТВЕРЖДАЮ:</t>
  </si>
  <si>
    <t>( наименование учредителя)</t>
  </si>
  <si>
    <t>(подпись, расшифровка подписи)</t>
  </si>
  <si>
    <t xml:space="preserve">Сведения об операциях с целевыми субсидиями, предоставленными  </t>
  </si>
  <si>
    <t xml:space="preserve">КОДЫ </t>
  </si>
  <si>
    <t xml:space="preserve">Форма по ОКУД </t>
  </si>
  <si>
    <t>Наименование муниципального учреждения (подразделения)</t>
  </si>
  <si>
    <t xml:space="preserve">по ОКПО </t>
  </si>
  <si>
    <t>Дата представления предыдущих Сведений</t>
  </si>
  <si>
    <t xml:space="preserve">Наименование бюджета </t>
  </si>
  <si>
    <t xml:space="preserve">по ОКАТО </t>
  </si>
  <si>
    <t xml:space="preserve">Глава по БК </t>
  </si>
  <si>
    <t xml:space="preserve">Наименование учредителя </t>
  </si>
  <si>
    <t>Наименование органа, осуществляющего ведение лицевого счета по иным субсидиям</t>
  </si>
  <si>
    <t xml:space="preserve">по ОКЕИ </t>
  </si>
  <si>
    <t>Единица измерения: руб. (с точностью до второго десятичного знака)</t>
  </si>
  <si>
    <t xml:space="preserve">по ОКВ </t>
  </si>
  <si>
    <t xml:space="preserve">Наименование целевой субсидии </t>
  </si>
  <si>
    <t xml:space="preserve">Код целевой субсидии </t>
  </si>
  <si>
    <t xml:space="preserve">Код КОСГУ </t>
  </si>
  <si>
    <t xml:space="preserve">Планируемые </t>
  </si>
  <si>
    <t xml:space="preserve">код </t>
  </si>
  <si>
    <t>сумма</t>
  </si>
  <si>
    <t xml:space="preserve">поступления </t>
  </si>
  <si>
    <t xml:space="preserve">выплаты </t>
  </si>
  <si>
    <t xml:space="preserve">Всего </t>
  </si>
  <si>
    <t>Номер страницы</t>
  </si>
  <si>
    <t>Всего страниц</t>
  </si>
  <si>
    <t>Отметка органа, осуществляющего ведение лицевого счета о принятии настоящих сведений</t>
  </si>
  <si>
    <t>Руководитель финансово-эономической службы</t>
  </si>
  <si>
    <t>Ответственный исполнитель, должность</t>
  </si>
  <si>
    <t>"__________"_________________20______г.</t>
  </si>
  <si>
    <t xml:space="preserve">от 10.05.2011 № 547 </t>
  </si>
  <si>
    <t xml:space="preserve">от  10.05.2011 года № 547 </t>
  </si>
  <si>
    <t>Код по бюджетной классификации операции сектора государственного управления (код дохода)</t>
  </si>
  <si>
    <t>Обеспечение бесплатным питанием отдельных категорий обучающихся</t>
  </si>
  <si>
    <t>Реализ закона МО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</t>
  </si>
  <si>
    <t>Субсидия на повышение фонда оплаты труда работникам бюджетных учр. Образования, финансируемых из местных бюджетов</t>
  </si>
  <si>
    <t>Организация отдыха детей Мурманской области в оздоровительных учреждениях с дневным пребыванием, организованных на базе учреждений</t>
  </si>
  <si>
    <t>Поступления от оказания муниципальным учреждением услуг (выполнения работ), предостьавление которых для физических и юридических лиц осуществляется на платной основе, всего</t>
  </si>
  <si>
    <t>КБК (подраздел, целевая статья, вид расхода, КОСГУ), коды цели</t>
  </si>
  <si>
    <t xml:space="preserve">Выплаты по заработной плате, оплата отпусков, другие выплаты      </t>
  </si>
  <si>
    <t xml:space="preserve">Начисления на выплаты по оплате труда </t>
  </si>
  <si>
    <t xml:space="preserve">Продукты питания </t>
  </si>
  <si>
    <t>Субсидия на Реализ закона МО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</t>
  </si>
  <si>
    <t xml:space="preserve">Другие расходы по прочим работам, услугам </t>
  </si>
  <si>
    <t xml:space="preserve">Другие расходы на увеличение стоимости материальных запасов </t>
  </si>
  <si>
    <t xml:space="preserve">из них </t>
  </si>
  <si>
    <t xml:space="preserve">Командировочные расходы </t>
  </si>
  <si>
    <t xml:space="preserve">Услуги связи </t>
  </si>
  <si>
    <t>Обеспечение функционирования и поддержка мультисервисных сетей, программно-аппаратных комплексов, вычислительной техники,оргтехники и их техническое обслуживание</t>
  </si>
  <si>
    <t xml:space="preserve">Услуги в области информационных технологий </t>
  </si>
  <si>
    <t>Приобретение сувенирной продукции</t>
  </si>
  <si>
    <t xml:space="preserve">Комплектование книжных фондов библиотек </t>
  </si>
  <si>
    <t xml:space="preserve">Компьютерная техника, оргтехника </t>
  </si>
  <si>
    <t xml:space="preserve">Бытовая техника, мебель </t>
  </si>
  <si>
    <t xml:space="preserve">Другие расходы на увеличение стоимости основных средств </t>
  </si>
  <si>
    <t>Медикаменты и перевязочные средства</t>
  </si>
  <si>
    <t xml:space="preserve">Другие расходы по транспортным услугам </t>
  </si>
  <si>
    <t xml:space="preserve">Коммунальные услуги </t>
  </si>
  <si>
    <t>Содержание в чистоте помещений, зданий, дворов, иного имущества</t>
  </si>
  <si>
    <t>Противопожарные мероприятия, связанные с содержанием имущества, обеспечение функционирования и поддержка пожарной и охранной сигнализации и их техническое обслуживание</t>
  </si>
  <si>
    <t xml:space="preserve">Другие расходы по содержанию имущества </t>
  </si>
  <si>
    <t xml:space="preserve">Горюче-смазочные материалы </t>
  </si>
  <si>
    <t>Обоснование (расчет) выплат</t>
  </si>
  <si>
    <t>Таблица 1</t>
  </si>
  <si>
    <t>Обоснование выплат</t>
  </si>
  <si>
    <t>Бюджет муниципального образования Кандалакшский район</t>
  </si>
  <si>
    <t>Отделение № 4 УФК по Мурманской области</t>
  </si>
  <si>
    <t>47202000010</t>
  </si>
  <si>
    <t>032</t>
  </si>
  <si>
    <t>Управление образования администрации муниципального образования Кандалакшский район</t>
  </si>
  <si>
    <r>
      <t xml:space="preserve">Наименование органа, осуществляющего функции и полномочия учредителя:      </t>
    </r>
    <r>
      <rPr>
        <u val="single"/>
        <sz val="12"/>
        <rFont val="Times New Roman"/>
        <family val="1"/>
      </rPr>
      <t xml:space="preserve"> Управление образования администрации муниципального образования Кандалакшский район</t>
    </r>
  </si>
  <si>
    <t>Муниципальная целевая программа "Дети и отдых на 2012-2015 годы"</t>
  </si>
  <si>
    <t>Субсидия на иные цели- на реструктуризацию общеобразовательными автономными учреждениями программы по модернизации региональных систем общего образования</t>
  </si>
  <si>
    <t>03.2.2</t>
  </si>
  <si>
    <t>01.2.2</t>
  </si>
  <si>
    <t>Субсидия на иные цели- на выплату ежемесячного денежного вознаграждения за классное руководство</t>
  </si>
  <si>
    <t>22699</t>
  </si>
  <si>
    <t>29099</t>
  </si>
  <si>
    <t>34099</t>
  </si>
  <si>
    <t>Иные расходы</t>
  </si>
  <si>
    <t>Код по бюджетной классификации операции сектора государственного управления</t>
  </si>
  <si>
    <t>Безвозмездные поступления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</si>
  <si>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</si>
  <si>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</si>
  <si>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</si>
  <si>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</si>
  <si>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</si>
  <si>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</si>
  <si>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</si>
  <si>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</si>
  <si>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</si>
  <si>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</si>
  <si>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</si>
  <si>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</si>
  <si>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</si>
  <si>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</si>
  <si>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(уполномоченное лицо)                       __________________________________</t>
  </si>
  <si>
    <t>службы учреждения                            __________________________________</t>
  </si>
  <si>
    <t>муниципального учреждения              __________________________________</t>
  </si>
  <si>
    <t xml:space="preserve">Приложение </t>
  </si>
  <si>
    <t xml:space="preserve"> Приложение  № 3 </t>
  </si>
  <si>
    <t xml:space="preserve">         III. Показатели по поступлениям и выплатам учреждения </t>
  </si>
  <si>
    <t xml:space="preserve"> </t>
  </si>
  <si>
    <t xml:space="preserve">Услуга №1: </t>
  </si>
  <si>
    <t xml:space="preserve">Услуга №2: </t>
  </si>
  <si>
    <t xml:space="preserve">Услуга №3: </t>
  </si>
  <si>
    <t xml:space="preserve">Услуга №4: </t>
  </si>
  <si>
    <t xml:space="preserve">Услуга №5: </t>
  </si>
  <si>
    <t>Услуга N 1</t>
  </si>
  <si>
    <t xml:space="preserve">Услуга N 2 </t>
  </si>
  <si>
    <t xml:space="preserve">Услуга N 3 </t>
  </si>
  <si>
    <t xml:space="preserve">Услуга N 4   </t>
  </si>
  <si>
    <t>службы учреждения                            ___________________</t>
  </si>
  <si>
    <t xml:space="preserve">               План финансово-хозяйственной деятельности</t>
  </si>
  <si>
    <t>образования Кандалакшский район</t>
  </si>
  <si>
    <t xml:space="preserve">                                                Агаева И.А.</t>
  </si>
  <si>
    <t xml:space="preserve">Наименование муниципального учреждения:  муниципальное бюджетное общеобразовательное учреждение, средняя общеобразовательная школа № 6 п.г.т.Зеленоборский </t>
  </si>
  <si>
    <t>Адрес фактического местонахождения муниципального учреждения: 184020,Россия,Мурманская область,Кандалакшский район,п.г.т.Зеленоборский,Энергетическая улица,дом 24а</t>
  </si>
  <si>
    <t>ИНН/КПП  5102050271/510201001</t>
  </si>
  <si>
    <t xml:space="preserve">Коммунальные услуги ( «ОАО Коларегионэнергосбыт» – электроэнергия) </t>
  </si>
  <si>
    <t xml:space="preserve">Коммунальные услуги (ОАО " Мурманэнергосбыт"- тепловая энергия) </t>
  </si>
  <si>
    <t xml:space="preserve">Коммунальные услуги (ОАО " Кандалакшаводоканал"- водоснабжение) </t>
  </si>
  <si>
    <t>муниципального учреждения              ___________________  Румянцева Л.А.</t>
  </si>
  <si>
    <t>тел. 65-904                  __________________   Виноградова М.М.</t>
  </si>
  <si>
    <t xml:space="preserve">                                                                         Начальник управления образования муниципального </t>
  </si>
  <si>
    <t xml:space="preserve">                                                                                  Агаева И.А.</t>
  </si>
  <si>
    <t>муниципального образования Кандалакшский район</t>
  </si>
  <si>
    <t xml:space="preserve">                                 Начальник управления образования </t>
  </si>
  <si>
    <t>1.1. Цели деятельности муниципального учреждения: формирование общей культуры личности обучающихся на основе усвоения</t>
  </si>
  <si>
    <t xml:space="preserve">обязательного минимума содержания общеобразовательных программ; адаптации обучающихся к жизни в обществе; </t>
  </si>
  <si>
    <t xml:space="preserve">создание основы для осознанного выбора и последующего освоения обучающимися образовательных программ; </t>
  </si>
  <si>
    <t xml:space="preserve">воспитание у обучающихся гражданственности,трудолюбия,уважения к правам и свободам человека,любви к окружающей </t>
  </si>
  <si>
    <t>природе,Родине,семье,формирование здорового образа жизни.</t>
  </si>
  <si>
    <t>1.2. Виды деятельности муниципального учреждения: образовательная деятельность ( реализация</t>
  </si>
  <si>
    <t>основных общеобразовательных программ): начального ,основного общего,среднего(полного) общего образования.</t>
  </si>
  <si>
    <t xml:space="preserve">1.3. Перечень услуг (работ), осуществляемых на платной основе </t>
  </si>
  <si>
    <t>2.2.10. По выданным авансам на командировочные расходы</t>
  </si>
  <si>
    <t xml:space="preserve">   Румянцева Л.А.</t>
  </si>
  <si>
    <t>Исполнитель  65904                                         Виноградова М.М.</t>
  </si>
  <si>
    <t>продукты питания</t>
  </si>
  <si>
    <t>начисления на выплаты по оплате труда</t>
  </si>
  <si>
    <t>Мягкий инвентарь</t>
  </si>
  <si>
    <t>Муниципальное бюджетное общеобразовательное учреждение ,средняя общеобразовательная школа № 6</t>
  </si>
  <si>
    <t>5102050271/510201001</t>
  </si>
  <si>
    <t>Начальник управления образования муниципального образования Кандалакшский район</t>
  </si>
  <si>
    <t xml:space="preserve">                                            Агаева И.А.</t>
  </si>
  <si>
    <t xml:space="preserve">от  18.05.2011 года № 547 </t>
  </si>
  <si>
    <t>экономист                          Виноградова М.М.</t>
  </si>
  <si>
    <t xml:space="preserve">(подпись, расшифровка   </t>
  </si>
  <si>
    <t>Румянцева Л.А.</t>
  </si>
  <si>
    <t>Ответственный исполнитель               65-904  21.10.2013</t>
  </si>
  <si>
    <t>Виноградова М.М.</t>
  </si>
  <si>
    <t>исполнитель                             65-904</t>
  </si>
  <si>
    <r>
      <t xml:space="preserve">             на 20</t>
    </r>
    <r>
      <rPr>
        <b/>
        <u val="single"/>
        <sz val="12"/>
        <rFont val="Times New Roman"/>
        <family val="1"/>
      </rPr>
      <t>14</t>
    </r>
    <r>
      <rPr>
        <b/>
        <sz val="12"/>
        <rFont val="Times New Roman"/>
        <family val="1"/>
      </rPr>
      <t> год</t>
    </r>
  </si>
  <si>
    <t>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возраста( за счет средств местного бюджета)</t>
  </si>
  <si>
    <t>Реализ Закона МО"О регион. нормативах финансового обеспечения образов. д-сти в Мурм. области"</t>
  </si>
  <si>
    <t>Мероприятия по обеспечению организованного отдыха и оздоровления детей</t>
  </si>
  <si>
    <t>Предоставление начального общего,основного общего,среднего общего, а также дополнительного образования в общеобразовательных организациях</t>
  </si>
  <si>
    <t xml:space="preserve">                                                          (подпись)  (расшифровка подписи)</t>
  </si>
  <si>
    <t>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( за счет средств местного бюджета)</t>
  </si>
  <si>
    <t>0702 0728219 611 241</t>
  </si>
  <si>
    <t>0702 0727104 611 241</t>
  </si>
  <si>
    <t>0702 0727532 611 241</t>
  </si>
  <si>
    <t>Субсидия на обеспечение бесплатным цельным молоком либо питьевым молоком обучающихся 1-4 классов общеобраз. учреждений, муниципальных образовательных учреждений для детей дошкольного и младшего школьного возраста</t>
  </si>
  <si>
    <t>Субсидия на обеспечение бесплатным питанием отдельных категорий обучающихся</t>
  </si>
  <si>
    <t>0702 0717533 611 241</t>
  </si>
  <si>
    <t>0702 0717531 611 241</t>
  </si>
  <si>
    <t>Субсидия на организацию  отдыха детей Мурманской области в оздоровительных учреждениях с дневным пребыванием, организованных на базе муниципальных учреждений</t>
  </si>
  <si>
    <t>0707 0717105 611 241</t>
  </si>
  <si>
    <t>0702 0718202 611 241</t>
  </si>
  <si>
    <t>Предоставление начального общего ,основного общего,а также дополнительного образования в общеобразовательных организациях</t>
  </si>
  <si>
    <t>Командировочные расходы</t>
  </si>
  <si>
    <t>Уплата налогов, гос.пошлин и сборов</t>
  </si>
  <si>
    <t>0707 0718212 611 241</t>
  </si>
  <si>
    <t>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</si>
  <si>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Обеспечение бесплатным цельным молоком либо питьевым молокомобучающихся 1-4 классов общеобразовательных учреэждений,муниципальных образовательных учреждений для детей дошкольного и младшего школьного возраста</t>
  </si>
  <si>
    <t>содержание в чистоте зданий, помещений,дворов</t>
  </si>
  <si>
    <t>уплата налогов,гос.пошлин и сборов</t>
  </si>
  <si>
    <t>Субсидия на реализ закона МО"О регион. нормативах финансового обеспечения образов. деятельности в Мурм. области"</t>
  </si>
  <si>
    <t>муниципальному учреждению на 2014 г.</t>
  </si>
  <si>
    <t>213 01</t>
  </si>
  <si>
    <t>225 01</t>
  </si>
  <si>
    <t>содержание в чистоте помещений, зданий, дворов.</t>
  </si>
  <si>
    <t>уплата налогов, гос.пошлин и сборов</t>
  </si>
  <si>
    <t>290 01</t>
  </si>
  <si>
    <t>340 02</t>
  </si>
  <si>
    <t>Предоставление  начального общего, основного общего, среднего общего, а также дополнительного образования в общеобразователных организациях</t>
  </si>
  <si>
    <t>оплата за питьевую воду</t>
  </si>
  <si>
    <t>оплата гос.пошлин</t>
  </si>
  <si>
    <t>оплата дезинсекции помещения</t>
  </si>
  <si>
    <t>оплата за поставку продуктов питания  для организации питания отдельных категорий обучающихся</t>
  </si>
  <si>
    <t>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 ( за счет местного бюджета)</t>
  </si>
  <si>
    <t>в т.ч. Продукты питания</t>
  </si>
  <si>
    <t>субсидия на обеспечение бесплатным цельным молоком либо питьевым молоком обучающихся 1-4 классов общеобразовательных учреждений для детей дошкольного и младшего школьного возраста</t>
  </si>
  <si>
    <t>в т.ч</t>
  </si>
  <si>
    <t>выплаты по заработной плате, оплата отпусков</t>
  </si>
  <si>
    <t>др.расходы на увеличение стоимости материальных запасов</t>
  </si>
  <si>
    <t>Реализация Закона МО " О региональных нормативах финансового образовательной деятельности в Мурманской области"</t>
  </si>
  <si>
    <t>в т.ч.выплаты по заработной плате, оплата отпусков</t>
  </si>
  <si>
    <t>командировочные расходы</t>
  </si>
  <si>
    <t>услуги связи</t>
  </si>
  <si>
    <t>прочие транспортные расходы</t>
  </si>
  <si>
    <t>обеспечение функционирования и поддержка мультисервисных сетей</t>
  </si>
  <si>
    <t>услуги в области информац.технологий</t>
  </si>
  <si>
    <t>др.расходы по прочим работам,услугам</t>
  </si>
  <si>
    <t>прочие расходы</t>
  </si>
  <si>
    <t>комлектование книжных фондов библиотек</t>
  </si>
  <si>
    <t>медикаменты и перевязочные средства</t>
  </si>
  <si>
    <t>коммунальные услуги( ОАО " Коларегионэнергосбыт"-электроэнергия)</t>
  </si>
  <si>
    <t>коммунальные услуги( ООО " Мурманэнергосбыт"-тепловая энергия)</t>
  </si>
  <si>
    <t>коммунальные услуги (ГОУП" Кандалакшаводоканал"-водопотребление и водоотведение)</t>
  </si>
  <si>
    <t>Др.расходы по прочим работам.услугам</t>
  </si>
  <si>
    <t>Противопожарные мероприятия,связанные с содержанием имущества,обеспечение функционирования и поддержка пожарной и охранной сигнализации и их техническое обслуживание</t>
  </si>
  <si>
    <t>другие расходы по содержанию имущества</t>
  </si>
  <si>
    <t>горюче-смазочные материалы</t>
  </si>
  <si>
    <t>др.расходы по пр.работам, услугам</t>
  </si>
  <si>
    <t>оплата за наем автобуса для провоза школьников на соревнования, олимпиады</t>
  </si>
  <si>
    <t xml:space="preserve">договор с ФГУП Почта России </t>
  </si>
  <si>
    <t>2(полугодие)*25000руб=50000,00;</t>
  </si>
  <si>
    <t>№ 151-ПО от 31.12.2013</t>
  </si>
  <si>
    <t>компьютерная техника, оргтехника</t>
  </si>
  <si>
    <t>оплата за поставку молока для  обучающихся 1-4 классов</t>
  </si>
  <si>
    <t>Оплата за услуги междугородной электросвязи и связи ( дог.с ОАО " Ростелеком"№ 5060-РТКи  № 5060 от 30.12 2013) 12 мес*7500=90000,почтовые отправления 375х12 мес=4500,оплата за услуги электронного документооборота в системе  " Контур-Экстерн" дог.№ 14-51-0017 от 30.12.2013 с ООО " Петрокрипт"5500 в год</t>
  </si>
  <si>
    <t>212 01</t>
  </si>
  <si>
    <t>Реализация Закона МО " О мерах социальной поддержки инвалидов  в части формирования расходов по обеспечению воспитания и обучения детей-инвалидов на дому</t>
  </si>
  <si>
    <t>Компенсация расходов на оплату стоимости проезда и провоза багажа к месту использования отпуска и обратно</t>
  </si>
  <si>
    <t>Прочие выплаты ( Оплата льготного проезда)</t>
  </si>
  <si>
    <t xml:space="preserve">прочие выплаты (оплата льготного проезда) </t>
  </si>
  <si>
    <t xml:space="preserve">приобретение сувенирной продукции </t>
  </si>
  <si>
    <t xml:space="preserve">                         образования Кандалакшский район</t>
  </si>
  <si>
    <t>медицинские осмотры работников дог.с ГОБУЗ " Кандалакшская центральная районная больница"</t>
  </si>
  <si>
    <t>Договор БМ-470 от 31.12.2013</t>
  </si>
  <si>
    <t>Договор 109Ш от 31.12.2013</t>
  </si>
  <si>
    <t>Договор 2-341 от 30.12.2013</t>
  </si>
  <si>
    <t>оплата проезда педагогов на семинары, сопровождение уч-ся                                             5чел*8 мес*238=9000,                                                    на курсы повышения квалификации 8*1300*2*2=41000</t>
  </si>
  <si>
    <t>Разрешенный к использованию остаток целевой субсидии прошлых лет на начало 2014г.</t>
  </si>
  <si>
    <t>Организация подвоза обучающихся к месту учебы и обратно</t>
  </si>
  <si>
    <t>Итого</t>
  </si>
  <si>
    <t>Другие расходы по транспортным услугам</t>
  </si>
  <si>
    <t>15.2.1.</t>
  </si>
  <si>
    <t>222 99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</si>
  <si>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</si>
  <si>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Мероприятия по обеспечению организованного и оздоровления детей</t>
  </si>
  <si>
    <t>др.расходы по работам, услугам</t>
  </si>
  <si>
    <t xml:space="preserve">иные расходы </t>
  </si>
  <si>
    <t>оплата труда и начисления на оплату труда трудовых бригад</t>
  </si>
  <si>
    <t xml:space="preserve">весна 25 чел*134 руб*7 дн=23450                                лето   50 чел*134 руб*21 день= 140700                                  осень 25 чел*134 руб*7 дн= 23450                                                                                             </t>
  </si>
  <si>
    <r>
      <t xml:space="preserve">5-ти дневка 80уч*170*90=           1224000                               </t>
    </r>
    <r>
      <rPr>
        <u val="single"/>
        <sz val="10"/>
        <rFont val="Times New Roman"/>
        <family val="1"/>
      </rPr>
      <t xml:space="preserve">6-ти дневка 101*204*90=              1854360     </t>
    </r>
    <r>
      <rPr>
        <sz val="10"/>
        <rFont val="Times New Roman"/>
        <family val="1"/>
      </rPr>
      <t xml:space="preserve">                                итого:                                               3078360                 итого с учетом коэф.неявки:      2744000                                                               </t>
    </r>
  </si>
  <si>
    <t>приобретение канцелярских принадлежностей</t>
  </si>
  <si>
    <t>в т.ч. продукты питания</t>
  </si>
  <si>
    <t>Подписка на периодическую печать для формирования библиотечного фонда школьной библиотеки:</t>
  </si>
  <si>
    <t>портативная короткофокусная электронная доска</t>
  </si>
  <si>
    <t>Оплата проезда в казначейство,ПФ,налоговую,Фонд ФСС-                                                    17 поездок *238 руб.</t>
  </si>
  <si>
    <t>оплата труда и начисления на оплату труда работников оздоров.лагеря дневного прбывания</t>
  </si>
  <si>
    <t>Противопожарные мероприятия, связанные с содежанием имущества</t>
  </si>
  <si>
    <t>08.2.1.</t>
  </si>
  <si>
    <t>Обеспечение выполнения требований надзорных органов и технической безопасности образ.орг.</t>
  </si>
  <si>
    <t>И.о.руководителя</t>
  </si>
  <si>
    <t>И.о.руководителя муниципального учреждения</t>
  </si>
  <si>
    <t>И.о.руководителя  муниципального учреждения</t>
  </si>
  <si>
    <t>Проведение комплекса мероприятий, направленных на поддержку молодежных инициатив.</t>
  </si>
  <si>
    <t>Проведение комплекса мероприятий, направленных на поддержку молодежных инициатив</t>
  </si>
  <si>
    <t>748223</t>
  </si>
  <si>
    <t>(уполномоченное лицо)                       __________________   Кабанов Г.А.</t>
  </si>
  <si>
    <t xml:space="preserve">    Кабанов Г.А.</t>
  </si>
  <si>
    <t>Горюче-смазочные материалы</t>
  </si>
  <si>
    <t>340.03</t>
  </si>
  <si>
    <t>Кабанов Г.А.</t>
  </si>
  <si>
    <t>приобретение дизтоплива  для организации поездки учащихся на областные соревнования.</t>
  </si>
  <si>
    <t>25 2 1</t>
  </si>
  <si>
    <t>другие расходы по прочим работам, услугам</t>
  </si>
  <si>
    <t>226 99</t>
  </si>
  <si>
    <t>Другие расходы по прочим работам, услугам</t>
  </si>
  <si>
    <t xml:space="preserve">Диз.топливо для автобуса 10 км( школа-ж/д станция-школа) *7 поездок*23/100км*204=3284л*30,5  =100000 , тосол,жидкость для гидроусилителя руля, антифриз, масла 50000                                       </t>
  </si>
  <si>
    <t>29чел*2750руб=80000,договор поручительства на сопровождение учащихся отдаленных участков к месту учебы и обратно- 85000                                                                                                                                                                                         изготовление бланочной продукции, дог.№ 137 от 30.12.2013 с МБУ " Редакция городской газеты"1000х10 мес=10000,                                                                  оснащение автобуса цифровым тахографом- 66000, изготовление ЭЦП-9000</t>
  </si>
  <si>
    <t>вода питьевая 468 уч.*0,2л*80дн.*2,67</t>
  </si>
  <si>
    <t>оплата услуг сопровождающего учащихся удаленных участков проживания к месту учебы и обратно</t>
  </si>
  <si>
    <t>Суточные при нахождении на курсах повышения квалификации 16чел*8 сут*100 руб=12800,суточные при нахождении в командировке 500</t>
  </si>
  <si>
    <t>оплата за прживание на курсах повышения квалификации</t>
  </si>
  <si>
    <t>Информационно-техническое обслуживание базы 1С-бухгалтерия( дог.с ИП Великжанин И.В. № Д-72/14 от 30.12.2013 )1673*12 мес= 20076;                                                                                                                                                                                                                                                                                               информационно-технологическое сопровождение баз данных ИТС( ИТС БЮДЖЕТ ПРОФ)дог.№ П-1441 от 30.12.2013 с ИП Великжанин И.В. 24720 в год;                                                                                    оплата за предоставление права на использование программы " Заработная плата"( лиц.дог.№ 136 от 30.12.2013 с ИП Иванов М.Ю.)-24750 в год;                                              оплата за оказанные услуги Системы Консультант Плюс в учеб.классах : дог.с ООО " Что делать Заполярье"№ КП-00927-14 от 30.12.2013 )- 81752</t>
  </si>
  <si>
    <t>приобретение медикаментов для комплектования медиц.аптечек в классы повышенной травмоопасности 916*12 мес.</t>
  </si>
  <si>
    <t xml:space="preserve">приобретение учебников  </t>
  </si>
  <si>
    <t>Установка противопожарной двери и противопожарного люка ( предписание госпожнадзора)</t>
  </si>
  <si>
    <t>приобретение хозяйственных и канцелярских товаров для организации оздоровительных лагерей</t>
  </si>
  <si>
    <t>родительская плата за содержание детей в оздоровительном лагере</t>
  </si>
  <si>
    <t>Родительская плата за содержание детей в оздоровительном лагере</t>
  </si>
  <si>
    <t>грамоты</t>
  </si>
  <si>
    <t>расходы на культ-массовые мероприятия</t>
  </si>
  <si>
    <t>приобретение медикаментов для лагеря</t>
  </si>
  <si>
    <t>др. расходы на увеличение стоимости матер.запасов</t>
  </si>
  <si>
    <t>хозяйственные и канцелярские товары для организации  лагеря</t>
  </si>
  <si>
    <t xml:space="preserve">оплата льготного проезда в отпуск                                </t>
  </si>
  <si>
    <t>Вывоз и размещение мусора 10 мес.*14995,49=149955,услуги по дезинсекции и дератизации 8944,56</t>
  </si>
  <si>
    <t>Земельный налог: кадастровая стоимость зем.участка 24398329,82*0,45%  ( ставка)=109792,48, получение св-ва о праве на зем.участок-15000,оплата госпошлин- 9246,52</t>
  </si>
  <si>
    <t>Тех.обсл.системы видеонаблюдения дог.с ООО " Валдай" № 27-ТО/14 от 30.12.2013 3000х12 мес=36000; тех.обслуж.пож.сигнализации  Дог.№ 26 ТО/14 от 30.12.2013с ООО Валдай" 6200*12 мес= 74400, тех.обслуж.средств охраны дог.158-Д от 31.12.2013 с ФГУП " Охрана"МВД России по Мурм.обл.,491,33*  12мес= 5896,мониторинг АПС посредством блока обработки и передачи информацииБОПИ-04 дог.с ООО " Пожарное дело"№ ПД-14-22 от 30.12.2013 2500* 12мес=  30000,Услуги по обслуживанию навиг.-связного оборудования дог.с ООО " ЦКУ" НИС-Глонасс Арктика" № 62АО от 30.12.2013 600* 12 мес= 7200,кнопка тревож.сигнализации дог.201К от 30.12.2013 с ФГКУ " Управление вневедомственной охраны Управления Министерства внутренних делРФ по Мурм.обл. 741*12 мес=9000, зарядка огнетушителей 8504</t>
  </si>
  <si>
    <t>Предоставление начального общего ,основного общего,среднего общего, а также дополнительного образования в общеобразовательных организациях</t>
  </si>
  <si>
    <t>29"   декабря 2014г.</t>
  </si>
  <si>
    <t>" 29 "  декабря 2014 г.</t>
  </si>
  <si>
    <t>оплата услуг связи</t>
  </si>
  <si>
    <r>
      <t>29  декабря  20</t>
    </r>
    <r>
      <rPr>
        <u val="single"/>
        <sz val="12"/>
        <rFont val="Times New Roman"/>
        <family val="1"/>
      </rPr>
      <t>14</t>
    </r>
    <r>
      <rPr>
        <sz val="12"/>
        <rFont val="Times New Roman"/>
        <family val="1"/>
      </rPr>
      <t>г.</t>
    </r>
  </si>
  <si>
    <t>от 29 декабря    2014 г.</t>
  </si>
  <si>
    <t xml:space="preserve">                       29 декабря  2014 год</t>
  </si>
  <si>
    <t>29 декабря 2014 г.</t>
  </si>
  <si>
    <t>" 29 декабря   2014 г.</t>
  </si>
  <si>
    <t>194 уч.*151*8,08</t>
  </si>
  <si>
    <t>194 уч.*170 дн.*2,92</t>
  </si>
  <si>
    <t>предрейсовый медиц.осмотр водителя - 47931,38, производственный контроль- 14492,60</t>
  </si>
  <si>
    <t>чистящие средства для уборки помещений-7300,электротовары-5000, строительн.мат-лы 8800,зап.части для автобуса 5000</t>
  </si>
  <si>
    <t xml:space="preserve">   29 декабря   2014г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</si>
</sst>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Garamond"/>
      <family val="1"/>
    </font>
    <font>
      <sz val="14"/>
      <color indexed="8"/>
      <name val="Arial"/>
      <family val="2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4"/>
      <color indexed="8"/>
      <name val="Times New Roman"/>
      <family val="1"/>
    </font>
    <font>
      <u val="single"/>
      <sz val="10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u val="single"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16"/>
      <name val="Garamond"/>
      <family val="1"/>
    </font>
    <font>
      <sz val="16"/>
      <color indexed="8"/>
      <name val="Garamond"/>
      <family val="1"/>
    </font>
    <font>
      <sz val="16"/>
      <color indexed="8"/>
      <name val="Arial"/>
      <family val="2"/>
    </font>
    <font>
      <sz val="16"/>
      <name val="Arial"/>
      <family val="2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12" fillId="0" borderId="11" xfId="42" applyFont="1" applyBorder="1" applyAlignment="1" applyProtection="1">
      <alignment wrapText="1"/>
      <protection/>
    </xf>
    <xf numFmtId="0" fontId="6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wrapText="1"/>
    </xf>
    <xf numFmtId="2" fontId="6" fillId="0" borderId="16" xfId="0" applyNumberFormat="1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2" fontId="9" fillId="0" borderId="16" xfId="0" applyNumberFormat="1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5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8" fillId="0" borderId="16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7" fillId="0" borderId="16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justify" wrapText="1"/>
    </xf>
    <xf numFmtId="0" fontId="8" fillId="0" borderId="17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12" fillId="0" borderId="0" xfId="0" applyFont="1" applyAlignment="1">
      <alignment/>
    </xf>
    <xf numFmtId="14" fontId="6" fillId="0" borderId="12" xfId="0" applyNumberFormat="1" applyFont="1" applyBorder="1" applyAlignment="1">
      <alignment horizontal="center" wrapText="1"/>
    </xf>
    <xf numFmtId="4" fontId="15" fillId="0" borderId="16" xfId="0" applyNumberFormat="1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4" fontId="9" fillId="0" borderId="16" xfId="0" applyNumberFormat="1" applyFont="1" applyBorder="1" applyAlignment="1">
      <alignment wrapText="1"/>
    </xf>
    <xf numFmtId="4" fontId="8" fillId="0" borderId="16" xfId="0" applyNumberFormat="1" applyFont="1" applyBorder="1" applyAlignment="1">
      <alignment wrapText="1"/>
    </xf>
    <xf numFmtId="4" fontId="19" fillId="0" borderId="18" xfId="0" applyNumberFormat="1" applyFont="1" applyBorder="1" applyAlignment="1">
      <alignment wrapText="1"/>
    </xf>
    <xf numFmtId="4" fontId="16" fillId="0" borderId="18" xfId="0" applyNumberFormat="1" applyFont="1" applyBorder="1" applyAlignment="1">
      <alignment wrapText="1"/>
    </xf>
    <xf numFmtId="4" fontId="8" fillId="0" borderId="18" xfId="0" applyNumberFormat="1" applyFont="1" applyBorder="1" applyAlignment="1">
      <alignment wrapText="1"/>
    </xf>
    <xf numFmtId="4" fontId="19" fillId="0" borderId="16" xfId="0" applyNumberFormat="1" applyFont="1" applyBorder="1" applyAlignment="1">
      <alignment wrapText="1"/>
    </xf>
    <xf numFmtId="4" fontId="16" fillId="0" borderId="16" xfId="0" applyNumberFormat="1" applyFont="1" applyBorder="1" applyAlignment="1">
      <alignment wrapText="1"/>
    </xf>
    <xf numFmtId="4" fontId="14" fillId="0" borderId="16" xfId="0" applyNumberFormat="1" applyFont="1" applyBorder="1" applyAlignment="1">
      <alignment wrapText="1"/>
    </xf>
    <xf numFmtId="49" fontId="18" fillId="0" borderId="16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0" fontId="21" fillId="0" borderId="16" xfId="0" applyFont="1" applyBorder="1" applyAlignment="1">
      <alignment wrapText="1"/>
    </xf>
    <xf numFmtId="49" fontId="8" fillId="0" borderId="16" xfId="0" applyNumberFormat="1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0" fontId="9" fillId="33" borderId="16" xfId="0" applyFont="1" applyFill="1" applyBorder="1" applyAlignment="1">
      <alignment wrapText="1"/>
    </xf>
    <xf numFmtId="0" fontId="6" fillId="33" borderId="16" xfId="0" applyFont="1" applyFill="1" applyBorder="1" applyAlignment="1">
      <alignment horizontal="center" wrapText="1"/>
    </xf>
    <xf numFmtId="4" fontId="9" fillId="33" borderId="16" xfId="0" applyNumberFormat="1" applyFont="1" applyFill="1" applyBorder="1" applyAlignment="1">
      <alignment wrapText="1"/>
    </xf>
    <xf numFmtId="0" fontId="6" fillId="33" borderId="16" xfId="0" applyFont="1" applyFill="1" applyBorder="1" applyAlignment="1">
      <alignment wrapText="1"/>
    </xf>
    <xf numFmtId="0" fontId="9" fillId="33" borderId="16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4" fontId="9" fillId="0" borderId="18" xfId="0" applyNumberFormat="1" applyFont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0" fontId="9" fillId="0" borderId="16" xfId="0" applyFont="1" applyBorder="1" applyAlignment="1">
      <alignment horizontal="center" wrapText="1"/>
    </xf>
    <xf numFmtId="0" fontId="16" fillId="33" borderId="16" xfId="0" applyFont="1" applyFill="1" applyBorder="1" applyAlignment="1">
      <alignment wrapText="1"/>
    </xf>
    <xf numFmtId="0" fontId="16" fillId="33" borderId="16" xfId="0" applyFont="1" applyFill="1" applyBorder="1" applyAlignment="1">
      <alignment horizontal="center" wrapText="1"/>
    </xf>
    <xf numFmtId="4" fontId="15" fillId="33" borderId="16" xfId="0" applyNumberFormat="1" applyFont="1" applyFill="1" applyBorder="1" applyAlignment="1">
      <alignment wrapText="1"/>
    </xf>
    <xf numFmtId="0" fontId="8" fillId="33" borderId="16" xfId="0" applyFont="1" applyFill="1" applyBorder="1" applyAlignment="1">
      <alignment wrapText="1"/>
    </xf>
    <xf numFmtId="4" fontId="6" fillId="33" borderId="16" xfId="0" applyNumberFormat="1" applyFont="1" applyFill="1" applyBorder="1" applyAlignment="1">
      <alignment wrapText="1"/>
    </xf>
    <xf numFmtId="0" fontId="15" fillId="33" borderId="16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17" fillId="0" borderId="16" xfId="0" applyNumberFormat="1" applyFont="1" applyBorder="1" applyAlignment="1">
      <alignment wrapText="1"/>
    </xf>
    <xf numFmtId="2" fontId="17" fillId="0" borderId="16" xfId="0" applyNumberFormat="1" applyFont="1" applyBorder="1" applyAlignment="1">
      <alignment wrapText="1"/>
    </xf>
    <xf numFmtId="2" fontId="15" fillId="0" borderId="0" xfId="0" applyNumberFormat="1" applyFont="1" applyBorder="1" applyAlignment="1">
      <alignment wrapText="1"/>
    </xf>
    <xf numFmtId="2" fontId="21" fillId="0" borderId="16" xfId="0" applyNumberFormat="1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4" fontId="23" fillId="0" borderId="16" xfId="0" applyNumberFormat="1" applyFont="1" applyBorder="1" applyAlignment="1">
      <alignment wrapText="1"/>
    </xf>
    <xf numFmtId="4" fontId="21" fillId="0" borderId="16" xfId="0" applyNumberFormat="1" applyFont="1" applyBorder="1" applyAlignment="1">
      <alignment wrapText="1"/>
    </xf>
    <xf numFmtId="0" fontId="21" fillId="0" borderId="16" xfId="0" applyFont="1" applyBorder="1" applyAlignment="1">
      <alignment horizontal="center" wrapText="1"/>
    </xf>
    <xf numFmtId="4" fontId="7" fillId="0" borderId="16" xfId="0" applyNumberFormat="1" applyFont="1" applyBorder="1" applyAlignment="1">
      <alignment wrapText="1"/>
    </xf>
    <xf numFmtId="0" fontId="21" fillId="0" borderId="16" xfId="0" applyNumberFormat="1" applyFont="1" applyBorder="1" applyAlignment="1">
      <alignment horizontal="center" wrapText="1"/>
    </xf>
    <xf numFmtId="2" fontId="21" fillId="0" borderId="0" xfId="0" applyNumberFormat="1" applyFont="1" applyBorder="1" applyAlignment="1">
      <alignment wrapText="1"/>
    </xf>
    <xf numFmtId="2" fontId="9" fillId="0" borderId="0" xfId="0" applyNumberFormat="1" applyFont="1" applyBorder="1" applyAlignment="1">
      <alignment wrapText="1"/>
    </xf>
    <xf numFmtId="2" fontId="7" fillId="0" borderId="16" xfId="0" applyNumberFormat="1" applyFont="1" applyBorder="1" applyAlignment="1">
      <alignment wrapText="1"/>
    </xf>
    <xf numFmtId="2" fontId="23" fillId="0" borderId="16" xfId="0" applyNumberFormat="1" applyFont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0" fontId="21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16" fillId="0" borderId="16" xfId="0" applyFont="1" applyFill="1" applyBorder="1" applyAlignment="1">
      <alignment wrapText="1"/>
    </xf>
    <xf numFmtId="0" fontId="16" fillId="0" borderId="16" xfId="0" applyFont="1" applyFill="1" applyBorder="1" applyAlignment="1">
      <alignment horizontal="center" wrapText="1"/>
    </xf>
    <xf numFmtId="4" fontId="15" fillId="0" borderId="18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23" fillId="0" borderId="16" xfId="0" applyFont="1" applyBorder="1" applyAlignment="1">
      <alignment wrapText="1"/>
    </xf>
    <xf numFmtId="4" fontId="18" fillId="0" borderId="16" xfId="0" applyNumberFormat="1" applyFont="1" applyBorder="1" applyAlignment="1">
      <alignment wrapText="1"/>
    </xf>
    <xf numFmtId="3" fontId="21" fillId="0" borderId="16" xfId="0" applyNumberFormat="1" applyFont="1" applyBorder="1" applyAlignment="1">
      <alignment horizontal="center" wrapText="1"/>
    </xf>
    <xf numFmtId="4" fontId="14" fillId="0" borderId="18" xfId="0" applyNumberFormat="1" applyFont="1" applyFill="1" applyBorder="1" applyAlignment="1">
      <alignment wrapText="1"/>
    </xf>
    <xf numFmtId="0" fontId="74" fillId="0" borderId="16" xfId="0" applyFont="1" applyBorder="1" applyAlignment="1">
      <alignment vertical="top" wrapText="1"/>
    </xf>
    <xf numFmtId="2" fontId="7" fillId="0" borderId="19" xfId="0" applyNumberFormat="1" applyFont="1" applyBorder="1" applyAlignment="1">
      <alignment wrapText="1"/>
    </xf>
    <xf numFmtId="0" fontId="74" fillId="0" borderId="19" xfId="0" applyFont="1" applyBorder="1" applyAlignment="1">
      <alignment vertical="top" wrapText="1"/>
    </xf>
    <xf numFmtId="0" fontId="74" fillId="0" borderId="20" xfId="0" applyFont="1" applyBorder="1" applyAlignment="1">
      <alignment vertical="top" wrapText="1"/>
    </xf>
    <xf numFmtId="0" fontId="74" fillId="0" borderId="17" xfId="0" applyFont="1" applyBorder="1" applyAlignment="1">
      <alignment vertical="top" wrapText="1"/>
    </xf>
    <xf numFmtId="2" fontId="7" fillId="0" borderId="21" xfId="0" applyNumberFormat="1" applyFont="1" applyBorder="1" applyAlignment="1">
      <alignment wrapText="1"/>
    </xf>
    <xf numFmtId="2" fontId="7" fillId="0" borderId="17" xfId="0" applyNumberFormat="1" applyFont="1" applyBorder="1" applyAlignment="1">
      <alignment wrapText="1"/>
    </xf>
    <xf numFmtId="2" fontId="7" fillId="0" borderId="20" xfId="0" applyNumberFormat="1" applyFont="1" applyFill="1" applyBorder="1" applyAlignment="1">
      <alignment wrapText="1"/>
    </xf>
    <xf numFmtId="0" fontId="7" fillId="0" borderId="16" xfId="0" applyFont="1" applyBorder="1" applyAlignment="1">
      <alignment/>
    </xf>
    <xf numFmtId="3" fontId="6" fillId="0" borderId="16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Border="1" applyAlignment="1">
      <alignment horizontal="center" wrapText="1"/>
    </xf>
    <xf numFmtId="0" fontId="25" fillId="0" borderId="0" xfId="0" applyFont="1" applyAlignment="1">
      <alignment vertical="top" wrapText="1"/>
    </xf>
    <xf numFmtId="0" fontId="11" fillId="0" borderId="0" xfId="0" applyFont="1" applyAlignment="1">
      <alignment horizontal="right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horizontal="center" vertical="top" wrapText="1"/>
    </xf>
    <xf numFmtId="0" fontId="28" fillId="0" borderId="0" xfId="0" applyFont="1" applyAlignment="1">
      <alignment wrapText="1"/>
    </xf>
    <xf numFmtId="0" fontId="25" fillId="0" borderId="0" xfId="0" applyFont="1" applyAlignment="1">
      <alignment horizontal="justify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horizontal="right" vertical="top" wrapText="1"/>
    </xf>
    <xf numFmtId="0" fontId="32" fillId="0" borderId="10" xfId="0" applyFont="1" applyBorder="1" applyAlignment="1">
      <alignment horizontal="right" vertical="top" wrapText="1"/>
    </xf>
    <xf numFmtId="14" fontId="31" fillId="0" borderId="15" xfId="0" applyNumberFormat="1" applyFont="1" applyBorder="1" applyAlignment="1">
      <alignment vertical="top" wrapText="1"/>
    </xf>
    <xf numFmtId="0" fontId="32" fillId="0" borderId="0" xfId="0" applyFont="1" applyAlignment="1">
      <alignment wrapText="1"/>
    </xf>
    <xf numFmtId="0" fontId="32" fillId="0" borderId="22" xfId="0" applyFont="1" applyBorder="1" applyAlignment="1">
      <alignment vertical="top"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vertical="top" wrapText="1"/>
    </xf>
    <xf numFmtId="0" fontId="33" fillId="0" borderId="15" xfId="0" applyFont="1" applyBorder="1" applyAlignment="1">
      <alignment vertical="top" wrapText="1"/>
    </xf>
    <xf numFmtId="0" fontId="32" fillId="0" borderId="23" xfId="0" applyFont="1" applyBorder="1" applyAlignment="1">
      <alignment vertical="top" wrapText="1"/>
    </xf>
    <xf numFmtId="49" fontId="32" fillId="0" borderId="15" xfId="0" applyNumberFormat="1" applyFont="1" applyBorder="1" applyAlignment="1">
      <alignment vertical="top" wrapText="1"/>
    </xf>
    <xf numFmtId="0" fontId="32" fillId="0" borderId="0" xfId="0" applyFont="1" applyAlignment="1">
      <alignment horizontal="center" wrapText="1"/>
    </xf>
    <xf numFmtId="0" fontId="32" fillId="0" borderId="15" xfId="0" applyFont="1" applyBorder="1" applyAlignment="1">
      <alignment vertical="top" wrapText="1"/>
    </xf>
    <xf numFmtId="0" fontId="32" fillId="0" borderId="24" xfId="0" applyFont="1" applyBorder="1" applyAlignment="1">
      <alignment horizontal="center" vertical="top" wrapText="1"/>
    </xf>
    <xf numFmtId="0" fontId="31" fillId="0" borderId="24" xfId="0" applyFont="1" applyBorder="1" applyAlignment="1">
      <alignment horizontal="center" vertical="center" wrapText="1"/>
    </xf>
    <xf numFmtId="49" fontId="31" fillId="0" borderId="24" xfId="0" applyNumberFormat="1" applyFont="1" applyBorder="1" applyAlignment="1">
      <alignment horizontal="center" vertical="center" wrapText="1"/>
    </xf>
    <xf numFmtId="0" fontId="33" fillId="0" borderId="0" xfId="0" applyFont="1" applyAlignment="1">
      <alignment/>
    </xf>
    <xf numFmtId="14" fontId="31" fillId="0" borderId="24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justify"/>
    </xf>
    <xf numFmtId="0" fontId="32" fillId="0" borderId="25" xfId="0" applyFont="1" applyBorder="1" applyAlignment="1">
      <alignment vertical="top" wrapText="1"/>
    </xf>
    <xf numFmtId="0" fontId="33" fillId="0" borderId="23" xfId="0" applyFont="1" applyBorder="1" applyAlignment="1">
      <alignment/>
    </xf>
    <xf numFmtId="0" fontId="33" fillId="0" borderId="26" xfId="0" applyFont="1" applyBorder="1" applyAlignment="1">
      <alignment/>
    </xf>
    <xf numFmtId="0" fontId="32" fillId="0" borderId="27" xfId="0" applyFont="1" applyBorder="1" applyAlignment="1">
      <alignment vertical="top" wrapText="1"/>
    </xf>
    <xf numFmtId="0" fontId="34" fillId="0" borderId="0" xfId="0" applyFont="1" applyAlignment="1">
      <alignment/>
    </xf>
    <xf numFmtId="0" fontId="33" fillId="0" borderId="28" xfId="0" applyFont="1" applyBorder="1" applyAlignment="1">
      <alignment/>
    </xf>
    <xf numFmtId="0" fontId="35" fillId="0" borderId="0" xfId="0" applyFont="1" applyAlignment="1">
      <alignment horizontal="justify"/>
    </xf>
    <xf numFmtId="0" fontId="36" fillId="0" borderId="0" xfId="0" applyFont="1" applyAlignment="1">
      <alignment horizontal="justify"/>
    </xf>
    <xf numFmtId="0" fontId="37" fillId="0" borderId="0" xfId="0" applyFont="1" applyAlignment="1">
      <alignment/>
    </xf>
    <xf numFmtId="0" fontId="32" fillId="0" borderId="29" xfId="0" applyFont="1" applyBorder="1" applyAlignment="1">
      <alignment vertical="top" wrapText="1"/>
    </xf>
    <xf numFmtId="0" fontId="33" fillId="0" borderId="22" xfId="0" applyFont="1" applyBorder="1" applyAlignment="1">
      <alignment/>
    </xf>
    <xf numFmtId="0" fontId="33" fillId="0" borderId="24" xfId="0" applyFont="1" applyBorder="1" applyAlignment="1">
      <alignment/>
    </xf>
    <xf numFmtId="0" fontId="38" fillId="0" borderId="0" xfId="0" applyFont="1" applyAlignment="1">
      <alignment/>
    </xf>
    <xf numFmtId="4" fontId="31" fillId="0" borderId="30" xfId="0" applyNumberFormat="1" applyFont="1" applyBorder="1" applyAlignment="1">
      <alignment horizontal="right" vertical="center" wrapText="1"/>
    </xf>
    <xf numFmtId="4" fontId="31" fillId="0" borderId="31" xfId="0" applyNumberFormat="1" applyFont="1" applyBorder="1" applyAlignment="1">
      <alignment horizontal="right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2" fontId="31" fillId="0" borderId="33" xfId="0" applyNumberFormat="1" applyFont="1" applyBorder="1" applyAlignment="1">
      <alignment horizontal="center" vertical="center" wrapText="1"/>
    </xf>
    <xf numFmtId="2" fontId="31" fillId="0" borderId="32" xfId="0" applyNumberFormat="1" applyFont="1" applyBorder="1" applyAlignment="1">
      <alignment horizontal="center" vertical="center" wrapText="1"/>
    </xf>
    <xf numFmtId="4" fontId="31" fillId="0" borderId="33" xfId="0" applyNumberFormat="1" applyFont="1" applyBorder="1" applyAlignment="1">
      <alignment horizontal="right" vertical="center" wrapText="1"/>
    </xf>
    <xf numFmtId="0" fontId="31" fillId="0" borderId="30" xfId="0" applyFont="1" applyBorder="1" applyAlignment="1">
      <alignment horizontal="left" vertical="top" wrapText="1"/>
    </xf>
    <xf numFmtId="0" fontId="31" fillId="0" borderId="34" xfId="0" applyFont="1" applyBorder="1" applyAlignment="1">
      <alignment horizontal="left" vertical="top" wrapText="1"/>
    </xf>
    <xf numFmtId="0" fontId="31" fillId="0" borderId="31" xfId="0" applyFont="1" applyBorder="1" applyAlignment="1">
      <alignment horizontal="left" vertical="top" wrapText="1"/>
    </xf>
    <xf numFmtId="0" fontId="32" fillId="0" borderId="0" xfId="0" applyFont="1" applyAlignment="1">
      <alignment vertical="top" wrapText="1"/>
    </xf>
    <xf numFmtId="0" fontId="32" fillId="0" borderId="22" xfId="0" applyFont="1" applyBorder="1" applyAlignment="1">
      <alignment horizontal="right" vertical="top" wrapText="1"/>
    </xf>
    <xf numFmtId="0" fontId="32" fillId="0" borderId="27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23" xfId="0" applyFont="1" applyBorder="1" applyAlignment="1">
      <alignment horizontal="center" vertical="top" wrapText="1"/>
    </xf>
    <xf numFmtId="0" fontId="32" fillId="0" borderId="23" xfId="0" applyFont="1" applyBorder="1" applyAlignment="1">
      <alignment vertical="top" wrapText="1"/>
    </xf>
    <xf numFmtId="14" fontId="32" fillId="0" borderId="0" xfId="0" applyNumberFormat="1" applyFont="1" applyAlignment="1">
      <alignment vertical="top" wrapText="1"/>
    </xf>
    <xf numFmtId="0" fontId="32" fillId="0" borderId="22" xfId="0" applyFont="1" applyBorder="1" applyAlignment="1">
      <alignment horizontal="right" wrapText="1"/>
    </xf>
    <xf numFmtId="0" fontId="32" fillId="0" borderId="27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11" xfId="0" applyFont="1" applyBorder="1" applyAlignment="1">
      <alignment vertical="top" wrapText="1"/>
    </xf>
    <xf numFmtId="0" fontId="33" fillId="0" borderId="33" xfId="0" applyFont="1" applyBorder="1" applyAlignment="1">
      <alignment wrapText="1"/>
    </xf>
    <xf numFmtId="0" fontId="33" fillId="0" borderId="31" xfId="0" applyFont="1" applyBorder="1" applyAlignment="1">
      <alignment wrapText="1"/>
    </xf>
    <xf numFmtId="0" fontId="33" fillId="0" borderId="22" xfId="0" applyFont="1" applyBorder="1" applyAlignment="1">
      <alignment wrapText="1"/>
    </xf>
    <xf numFmtId="0" fontId="33" fillId="0" borderId="35" xfId="0" applyFont="1" applyBorder="1" applyAlignment="1">
      <alignment wrapText="1"/>
    </xf>
    <xf numFmtId="2" fontId="31" fillId="0" borderId="30" xfId="0" applyNumberFormat="1" applyFont="1" applyBorder="1" applyAlignment="1">
      <alignment horizontal="right" vertical="top" wrapText="1"/>
    </xf>
    <xf numFmtId="2" fontId="31" fillId="0" borderId="31" xfId="0" applyNumberFormat="1" applyFont="1" applyBorder="1" applyAlignment="1">
      <alignment horizontal="right" vertical="top" wrapText="1"/>
    </xf>
    <xf numFmtId="0" fontId="33" fillId="0" borderId="23" xfId="0" applyFont="1" applyBorder="1" applyAlignment="1">
      <alignment horizontal="center" wrapText="1"/>
    </xf>
    <xf numFmtId="0" fontId="33" fillId="0" borderId="36" xfId="0" applyFont="1" applyBorder="1" applyAlignment="1">
      <alignment horizontal="center" wrapText="1"/>
    </xf>
    <xf numFmtId="0" fontId="32" fillId="0" borderId="37" xfId="0" applyFont="1" applyBorder="1" applyAlignment="1">
      <alignment vertical="top" wrapText="1"/>
    </xf>
    <xf numFmtId="0" fontId="32" fillId="0" borderId="11" xfId="0" applyFont="1" applyBorder="1" applyAlignment="1">
      <alignment wrapText="1"/>
    </xf>
    <xf numFmtId="0" fontId="32" fillId="0" borderId="27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14" fontId="32" fillId="0" borderId="28" xfId="0" applyNumberFormat="1" applyFont="1" applyBorder="1" applyAlignment="1">
      <alignment vertical="top" wrapText="1"/>
    </xf>
    <xf numFmtId="0" fontId="32" fillId="0" borderId="28" xfId="0" applyFont="1" applyBorder="1" applyAlignment="1">
      <alignment vertical="top" wrapText="1"/>
    </xf>
    <xf numFmtId="0" fontId="32" fillId="0" borderId="34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top" wrapText="1"/>
    </xf>
    <xf numFmtId="0" fontId="32" fillId="0" borderId="39" xfId="0" applyFont="1" applyBorder="1" applyAlignment="1">
      <alignment horizontal="center" vertical="top" wrapText="1"/>
    </xf>
    <xf numFmtId="0" fontId="32" fillId="0" borderId="40" xfId="0" applyFont="1" applyBorder="1" applyAlignment="1">
      <alignment horizontal="center" vertical="top" wrapText="1"/>
    </xf>
    <xf numFmtId="0" fontId="32" fillId="0" borderId="30" xfId="0" applyFont="1" applyBorder="1" applyAlignment="1">
      <alignment horizontal="center" vertical="top" wrapText="1"/>
    </xf>
    <xf numFmtId="0" fontId="32" fillId="0" borderId="32" xfId="0" applyFont="1" applyBorder="1" applyAlignment="1">
      <alignment horizontal="center" vertical="top" wrapText="1"/>
    </xf>
    <xf numFmtId="0" fontId="32" fillId="0" borderId="33" xfId="0" applyFont="1" applyBorder="1" applyAlignment="1">
      <alignment horizontal="center" vertical="top" wrapText="1"/>
    </xf>
    <xf numFmtId="0" fontId="32" fillId="0" borderId="31" xfId="0" applyFont="1" applyBorder="1" applyAlignment="1">
      <alignment horizontal="center" vertical="top" wrapText="1"/>
    </xf>
    <xf numFmtId="0" fontId="32" fillId="0" borderId="25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44" xfId="0" applyFont="1" applyBorder="1" applyAlignment="1">
      <alignment vertical="top" wrapText="1"/>
    </xf>
    <xf numFmtId="0" fontId="32" fillId="0" borderId="45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32" fillId="0" borderId="22" xfId="0" applyFont="1" applyBorder="1" applyAlignment="1">
      <alignment vertical="top" wrapText="1"/>
    </xf>
    <xf numFmtId="0" fontId="32" fillId="0" borderId="28" xfId="0" applyFont="1" applyBorder="1" applyAlignment="1">
      <alignment horizontal="right" vertical="top" wrapText="1"/>
    </xf>
    <xf numFmtId="49" fontId="32" fillId="0" borderId="43" xfId="0" applyNumberFormat="1" applyFont="1" applyBorder="1" applyAlignment="1">
      <alignment horizontal="right" vertical="top" wrapText="1"/>
    </xf>
    <xf numFmtId="49" fontId="32" fillId="0" borderId="14" xfId="0" applyNumberFormat="1" applyFont="1" applyBorder="1" applyAlignment="1">
      <alignment horizontal="right" vertical="top" wrapText="1"/>
    </xf>
    <xf numFmtId="0" fontId="32" fillId="0" borderId="0" xfId="0" applyFont="1" applyAlignment="1">
      <alignment wrapText="1"/>
    </xf>
    <xf numFmtId="0" fontId="32" fillId="0" borderId="28" xfId="0" applyFont="1" applyBorder="1" applyAlignment="1">
      <alignment wrapText="1"/>
    </xf>
    <xf numFmtId="0" fontId="33" fillId="0" borderId="30" xfId="0" applyFont="1" applyBorder="1" applyAlignment="1">
      <alignment vertical="top" wrapText="1"/>
    </xf>
    <xf numFmtId="0" fontId="33" fillId="0" borderId="34" xfId="0" applyFont="1" applyBorder="1" applyAlignment="1">
      <alignment vertical="top" wrapText="1"/>
    </xf>
    <xf numFmtId="0" fontId="33" fillId="0" borderId="32" xfId="0" applyFont="1" applyBorder="1" applyAlignment="1">
      <alignment vertical="top" wrapText="1"/>
    </xf>
    <xf numFmtId="0" fontId="33" fillId="0" borderId="46" xfId="0" applyFont="1" applyBorder="1" applyAlignment="1">
      <alignment horizontal="right" vertical="top" wrapText="1"/>
    </xf>
    <xf numFmtId="0" fontId="33" fillId="0" borderId="0" xfId="0" applyFont="1" applyBorder="1" applyAlignment="1">
      <alignment horizontal="right" vertical="top" wrapText="1"/>
    </xf>
    <xf numFmtId="0" fontId="33" fillId="0" borderId="28" xfId="0" applyFont="1" applyBorder="1" applyAlignment="1">
      <alignment horizontal="right" vertical="top" wrapText="1"/>
    </xf>
    <xf numFmtId="0" fontId="33" fillId="0" borderId="43" xfId="0" applyFont="1" applyBorder="1" applyAlignment="1">
      <alignment vertical="top" wrapText="1"/>
    </xf>
    <xf numFmtId="0" fontId="33" fillId="0" borderId="15" xfId="0" applyFont="1" applyBorder="1" applyAlignment="1">
      <alignment vertical="top" wrapText="1"/>
    </xf>
    <xf numFmtId="0" fontId="32" fillId="0" borderId="0" xfId="0" applyFont="1" applyAlignment="1">
      <alignment horizontal="right" vertical="top" wrapText="1"/>
    </xf>
    <xf numFmtId="0" fontId="32" fillId="0" borderId="0" xfId="0" applyFont="1" applyAlignment="1">
      <alignment horizontal="justify" vertical="top" wrapText="1"/>
    </xf>
    <xf numFmtId="0" fontId="32" fillId="0" borderId="0" xfId="0" applyFont="1" applyAlignment="1">
      <alignment horizontal="center" vertical="top" wrapText="1"/>
    </xf>
    <xf numFmtId="0" fontId="28" fillId="0" borderId="47" xfId="0" applyFont="1" applyBorder="1" applyAlignment="1">
      <alignment horizontal="center" wrapText="1"/>
    </xf>
    <xf numFmtId="0" fontId="28" fillId="0" borderId="48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wrapText="1"/>
    </xf>
    <xf numFmtId="0" fontId="27" fillId="0" borderId="0" xfId="0" applyFont="1" applyAlignment="1">
      <alignment horizontal="center" wrapText="1"/>
    </xf>
    <xf numFmtId="0" fontId="25" fillId="0" borderId="0" xfId="0" applyFont="1" applyAlignment="1">
      <alignment vertical="top" wrapText="1"/>
    </xf>
    <xf numFmtId="0" fontId="30" fillId="0" borderId="48" xfId="0" applyFont="1" applyBorder="1" applyAlignment="1">
      <alignment horizontal="right" wrapText="1"/>
    </xf>
    <xf numFmtId="0" fontId="28" fillId="0" borderId="48" xfId="0" applyFont="1" applyBorder="1" applyAlignment="1">
      <alignment wrapText="1"/>
    </xf>
    <xf numFmtId="0" fontId="32" fillId="0" borderId="34" xfId="0" applyFont="1" applyBorder="1" applyAlignment="1">
      <alignment horizontal="center" wrapText="1"/>
    </xf>
    <xf numFmtId="0" fontId="32" fillId="0" borderId="27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2" fillId="0" borderId="11" xfId="0" applyFont="1" applyBorder="1" applyAlignment="1">
      <alignment horizontal="right" vertical="top" wrapText="1"/>
    </xf>
    <xf numFmtId="4" fontId="31" fillId="0" borderId="30" xfId="0" applyNumberFormat="1" applyFont="1" applyBorder="1" applyAlignment="1">
      <alignment vertical="top" wrapText="1"/>
    </xf>
    <xf numFmtId="4" fontId="31" fillId="0" borderId="31" xfId="0" applyNumberFormat="1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4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4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 wrapText="1"/>
    </xf>
    <xf numFmtId="4" fontId="6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2" fillId="0" borderId="16" xfId="42" applyFont="1" applyBorder="1" applyAlignment="1" applyProtection="1">
      <alignment horizontal="center" wrapText="1"/>
      <protection/>
    </xf>
    <xf numFmtId="0" fontId="6" fillId="0" borderId="16" xfId="0" applyFont="1" applyBorder="1" applyAlignment="1">
      <alignment/>
    </xf>
    <xf numFmtId="4" fontId="6" fillId="0" borderId="16" xfId="0" applyNumberFormat="1" applyFont="1" applyBorder="1" applyAlignment="1">
      <alignment/>
    </xf>
    <xf numFmtId="4" fontId="9" fillId="0" borderId="16" xfId="0" applyNumberFormat="1" applyFont="1" applyBorder="1" applyAlignment="1">
      <alignment wrapText="1"/>
    </xf>
    <xf numFmtId="4" fontId="9" fillId="0" borderId="16" xfId="0" applyNumberFormat="1" applyFont="1" applyBorder="1" applyAlignment="1">
      <alignment/>
    </xf>
    <xf numFmtId="4" fontId="6" fillId="0" borderId="21" xfId="0" applyNumberFormat="1" applyFont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6" fillId="0" borderId="49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6" fillId="0" borderId="50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8" fillId="0" borderId="16" xfId="42" applyFont="1" applyBorder="1" applyAlignment="1" applyProtection="1">
      <alignment horizontal="center" wrapText="1"/>
      <protection/>
    </xf>
    <xf numFmtId="0" fontId="8" fillId="0" borderId="16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 wrapText="1"/>
    </xf>
    <xf numFmtId="2" fontId="7" fillId="0" borderId="19" xfId="0" applyNumberFormat="1" applyFont="1" applyBorder="1" applyAlignment="1">
      <alignment horizontal="left" vertical="center" wrapText="1"/>
    </xf>
    <xf numFmtId="2" fontId="7" fillId="0" borderId="20" xfId="0" applyNumberFormat="1" applyFont="1" applyBorder="1" applyAlignment="1">
      <alignment horizontal="left" vertical="center" wrapText="1"/>
    </xf>
    <xf numFmtId="2" fontId="7" fillId="0" borderId="17" xfId="0" applyNumberFormat="1" applyFont="1" applyBorder="1" applyAlignment="1">
      <alignment horizontal="left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0" fontId="21" fillId="0" borderId="20" xfId="0" applyNumberFormat="1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right" vertical="center" wrapText="1"/>
    </xf>
    <xf numFmtId="2" fontId="7" fillId="0" borderId="20" xfId="0" applyNumberFormat="1" applyFont="1" applyBorder="1" applyAlignment="1">
      <alignment horizontal="right" vertical="center" wrapText="1"/>
    </xf>
    <xf numFmtId="2" fontId="7" fillId="0" borderId="17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2172190/#1100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79222/" TargetMode="External" /><Relationship Id="rId2" Type="http://schemas.openxmlformats.org/officeDocument/2006/relationships/hyperlink" Target="http://base.garant.ru/12172190/#11000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zoomScale="60" zoomScaleNormal="60" zoomScalePageLayoutView="0" workbookViewId="0" topLeftCell="A33">
      <selection activeCell="S44" sqref="S44"/>
    </sheetView>
  </sheetViews>
  <sheetFormatPr defaultColWidth="9.00390625" defaultRowHeight="12.75"/>
  <cols>
    <col min="1" max="1" width="12.625" style="0" customWidth="1"/>
    <col min="3" max="3" width="25.25390625" style="0" customWidth="1"/>
    <col min="4" max="4" width="13.75390625" style="0" customWidth="1"/>
    <col min="5" max="5" width="23.875" style="0" customWidth="1"/>
    <col min="6" max="6" width="9.125" style="0" customWidth="1"/>
    <col min="9" max="9" width="13.75390625" style="0" customWidth="1"/>
    <col min="11" max="11" width="8.375" style="0" customWidth="1"/>
    <col min="12" max="12" width="12.375" style="0" customWidth="1"/>
    <col min="13" max="13" width="18.375" style="0" customWidth="1"/>
  </cols>
  <sheetData>
    <row r="1" spans="1:14" ht="18" customHeight="1">
      <c r="A1" s="113"/>
      <c r="B1" s="114"/>
      <c r="C1" s="114"/>
      <c r="D1" s="114"/>
      <c r="E1" s="114"/>
      <c r="F1" s="114"/>
      <c r="G1" s="114"/>
      <c r="H1" s="114"/>
      <c r="I1" s="229" t="s">
        <v>111</v>
      </c>
      <c r="J1" s="229"/>
      <c r="K1" s="229"/>
      <c r="L1" s="229"/>
      <c r="M1" s="229"/>
      <c r="N1" s="5"/>
    </row>
    <row r="2" spans="1:14" ht="15" customHeight="1">
      <c r="A2" s="113"/>
      <c r="B2" s="114"/>
      <c r="C2" s="114"/>
      <c r="D2" s="114"/>
      <c r="E2" s="114"/>
      <c r="F2" s="114"/>
      <c r="G2" s="114"/>
      <c r="H2" s="229" t="s">
        <v>112</v>
      </c>
      <c r="I2" s="229"/>
      <c r="J2" s="229"/>
      <c r="K2" s="229"/>
      <c r="L2" s="229"/>
      <c r="M2" s="229"/>
      <c r="N2" s="5"/>
    </row>
    <row r="3" spans="1:14" ht="15" customHeight="1">
      <c r="A3" s="113"/>
      <c r="B3" s="114"/>
      <c r="C3" s="114"/>
      <c r="D3" s="114"/>
      <c r="E3" s="114"/>
      <c r="F3" s="114"/>
      <c r="G3" s="114"/>
      <c r="H3" s="229" t="s">
        <v>113</v>
      </c>
      <c r="I3" s="229"/>
      <c r="J3" s="229"/>
      <c r="K3" s="229"/>
      <c r="L3" s="229"/>
      <c r="M3" s="229"/>
      <c r="N3" s="5"/>
    </row>
    <row r="4" spans="1:14" ht="15" customHeight="1">
      <c r="A4" s="113"/>
      <c r="B4" s="114"/>
      <c r="C4" s="114"/>
      <c r="D4" s="114"/>
      <c r="E4" s="114"/>
      <c r="F4" s="114"/>
      <c r="G4" s="114"/>
      <c r="H4" s="229" t="s">
        <v>114</v>
      </c>
      <c r="I4" s="229"/>
      <c r="J4" s="229"/>
      <c r="K4" s="229"/>
      <c r="L4" s="229"/>
      <c r="M4" s="229"/>
      <c r="N4" s="5"/>
    </row>
    <row r="5" spans="1:14" ht="15" customHeight="1">
      <c r="A5" s="113"/>
      <c r="B5" s="114"/>
      <c r="C5" s="114"/>
      <c r="D5" s="114"/>
      <c r="E5" s="114"/>
      <c r="F5" s="114"/>
      <c r="G5" s="114"/>
      <c r="H5" s="229" t="s">
        <v>115</v>
      </c>
      <c r="I5" s="229"/>
      <c r="J5" s="229"/>
      <c r="K5" s="229"/>
      <c r="L5" s="229"/>
      <c r="M5" s="229"/>
      <c r="N5" s="5"/>
    </row>
    <row r="6" spans="1:14" ht="15" customHeight="1">
      <c r="A6" s="113"/>
      <c r="B6" s="114"/>
      <c r="C6" s="114"/>
      <c r="D6" s="114"/>
      <c r="E6" s="114"/>
      <c r="F6" s="114"/>
      <c r="G6" s="114"/>
      <c r="H6" s="229" t="s">
        <v>116</v>
      </c>
      <c r="I6" s="229"/>
      <c r="J6" s="229"/>
      <c r="K6" s="229"/>
      <c r="L6" s="229"/>
      <c r="M6" s="229"/>
      <c r="N6" s="5"/>
    </row>
    <row r="7" spans="1:14" ht="15" customHeight="1">
      <c r="A7" s="113"/>
      <c r="B7" s="114"/>
      <c r="C7" s="114"/>
      <c r="D7" s="114"/>
      <c r="E7" s="114"/>
      <c r="F7" s="114"/>
      <c r="G7" s="114"/>
      <c r="H7" s="114"/>
      <c r="I7" s="229" t="s">
        <v>149</v>
      </c>
      <c r="J7" s="229"/>
      <c r="K7" s="229"/>
      <c r="L7" s="229"/>
      <c r="M7" s="229"/>
      <c r="N7" s="5"/>
    </row>
    <row r="8" spans="1:14" ht="18.75">
      <c r="A8" s="115"/>
      <c r="B8" s="115"/>
      <c r="C8" s="115"/>
      <c r="D8" s="115"/>
      <c r="E8" s="115"/>
      <c r="F8" s="115"/>
      <c r="G8" s="115"/>
      <c r="H8" s="110"/>
      <c r="I8" s="110"/>
      <c r="J8" s="110"/>
      <c r="K8" s="110"/>
      <c r="L8" s="110"/>
      <c r="M8" s="110"/>
      <c r="N8" s="5"/>
    </row>
    <row r="9" spans="1:14" ht="15" customHeight="1">
      <c r="A9" s="112"/>
      <c r="B9" s="112"/>
      <c r="C9" s="112"/>
      <c r="D9" s="112"/>
      <c r="E9" s="112"/>
      <c r="F9" s="112"/>
      <c r="G9" s="112"/>
      <c r="H9" s="110"/>
      <c r="I9" s="230" t="s">
        <v>117</v>
      </c>
      <c r="J9" s="230"/>
      <c r="K9" s="230"/>
      <c r="L9" s="230"/>
      <c r="M9" s="230"/>
      <c r="N9" s="5"/>
    </row>
    <row r="10" spans="1:14" ht="15.75" customHeight="1">
      <c r="A10" s="231"/>
      <c r="B10" s="116"/>
      <c r="C10" s="116"/>
      <c r="D10" s="116"/>
      <c r="E10" s="116"/>
      <c r="F10" s="116"/>
      <c r="G10" s="116"/>
      <c r="H10" s="110"/>
      <c r="I10" s="232" t="s">
        <v>263</v>
      </c>
      <c r="J10" s="232"/>
      <c r="K10" s="232"/>
      <c r="L10" s="232"/>
      <c r="M10" s="232"/>
      <c r="N10" s="5"/>
    </row>
    <row r="11" spans="1:14" ht="13.5" customHeight="1">
      <c r="A11" s="231"/>
      <c r="B11" s="116"/>
      <c r="C11" s="116"/>
      <c r="D11" s="116"/>
      <c r="E11" s="116"/>
      <c r="F11" s="116"/>
      <c r="G11" s="116"/>
      <c r="H11" s="110"/>
      <c r="I11" s="225"/>
      <c r="J11" s="225"/>
      <c r="K11" s="225"/>
      <c r="L11" s="225"/>
      <c r="M11" s="225"/>
      <c r="N11" s="5"/>
    </row>
    <row r="12" spans="1:14" ht="16.5" customHeight="1">
      <c r="A12" s="112"/>
      <c r="B12" s="112"/>
      <c r="C12" s="112"/>
      <c r="D12" s="112"/>
      <c r="E12" s="112"/>
      <c r="F12" s="112"/>
      <c r="G12" s="112"/>
      <c r="H12" s="110"/>
      <c r="I12" s="233" t="s">
        <v>348</v>
      </c>
      <c r="J12" s="233"/>
      <c r="K12" s="233"/>
      <c r="L12" s="233"/>
      <c r="M12" s="233"/>
      <c r="N12" s="5"/>
    </row>
    <row r="13" spans="1:14" ht="15" customHeight="1">
      <c r="A13" s="112"/>
      <c r="B13" s="112"/>
      <c r="C13" s="112"/>
      <c r="D13" s="112"/>
      <c r="E13" s="112"/>
      <c r="F13" s="112"/>
      <c r="G13" s="112"/>
      <c r="H13" s="110"/>
      <c r="I13" s="225" t="s">
        <v>118</v>
      </c>
      <c r="J13" s="225"/>
      <c r="K13" s="225"/>
      <c r="L13" s="225"/>
      <c r="M13" s="225"/>
      <c r="N13" s="5"/>
    </row>
    <row r="14" spans="1:14" ht="18.75">
      <c r="A14" s="112"/>
      <c r="B14" s="112"/>
      <c r="C14" s="112"/>
      <c r="D14" s="112"/>
      <c r="E14" s="112"/>
      <c r="F14" s="112"/>
      <c r="G14" s="112"/>
      <c r="H14" s="110"/>
      <c r="I14" s="110"/>
      <c r="J14" s="110"/>
      <c r="K14" s="110"/>
      <c r="L14" s="110"/>
      <c r="M14" s="110"/>
      <c r="N14" s="5"/>
    </row>
    <row r="15" spans="1:14" ht="18.75">
      <c r="A15" s="117"/>
      <c r="B15" s="117"/>
      <c r="C15" s="117"/>
      <c r="D15" s="117"/>
      <c r="E15" s="117"/>
      <c r="F15" s="117"/>
      <c r="G15" s="117"/>
      <c r="H15" s="110"/>
      <c r="I15" s="226" t="s">
        <v>264</v>
      </c>
      <c r="J15" s="226"/>
      <c r="K15" s="226"/>
      <c r="L15" s="226"/>
      <c r="M15" s="226"/>
      <c r="N15" s="5"/>
    </row>
    <row r="16" spans="1:14" ht="15" customHeight="1">
      <c r="A16" s="117"/>
      <c r="B16" s="117"/>
      <c r="C16" s="117"/>
      <c r="D16" s="117"/>
      <c r="E16" s="117"/>
      <c r="F16" s="117"/>
      <c r="G16" s="117"/>
      <c r="H16" s="110"/>
      <c r="I16" s="225" t="s">
        <v>119</v>
      </c>
      <c r="J16" s="225"/>
      <c r="K16" s="225"/>
      <c r="L16" s="225"/>
      <c r="M16" s="225"/>
      <c r="N16" s="5"/>
    </row>
    <row r="17" spans="1:14" ht="18.75">
      <c r="A17" s="117"/>
      <c r="B17" s="117"/>
      <c r="C17" s="117"/>
      <c r="D17" s="117"/>
      <c r="E17" s="117"/>
      <c r="F17" s="117"/>
      <c r="G17" s="117"/>
      <c r="H17" s="110"/>
      <c r="I17" s="110"/>
      <c r="J17" s="110"/>
      <c r="K17" s="110"/>
      <c r="L17" s="110"/>
      <c r="M17" s="110"/>
      <c r="N17" s="5"/>
    </row>
    <row r="18" spans="1:14" ht="18.75">
      <c r="A18" s="117"/>
      <c r="B18" s="117"/>
      <c r="C18" s="117"/>
      <c r="D18" s="117"/>
      <c r="E18" s="117"/>
      <c r="F18" s="117"/>
      <c r="G18" s="117"/>
      <c r="H18" s="110"/>
      <c r="I18" s="227" t="s">
        <v>420</v>
      </c>
      <c r="J18" s="227"/>
      <c r="K18" s="227"/>
      <c r="L18" s="227"/>
      <c r="M18" s="227"/>
      <c r="N18" s="5"/>
    </row>
    <row r="19" spans="1:14" ht="18.75">
      <c r="A19" s="117"/>
      <c r="B19" s="117"/>
      <c r="C19" s="117"/>
      <c r="D19" s="117"/>
      <c r="E19" s="117"/>
      <c r="F19" s="117"/>
      <c r="G19" s="117"/>
      <c r="H19" s="110"/>
      <c r="I19" s="110"/>
      <c r="J19" s="110"/>
      <c r="K19" s="110"/>
      <c r="L19" s="110"/>
      <c r="M19" s="110"/>
      <c r="N19" s="5"/>
    </row>
    <row r="20" spans="1:14" ht="18.75">
      <c r="A20" s="117"/>
      <c r="B20" s="117"/>
      <c r="C20" s="117"/>
      <c r="D20" s="117"/>
      <c r="E20" s="117"/>
      <c r="F20" s="117"/>
      <c r="G20" s="117"/>
      <c r="H20" s="110"/>
      <c r="I20" s="110"/>
      <c r="J20" s="110"/>
      <c r="K20" s="110"/>
      <c r="L20" s="110"/>
      <c r="M20" s="110"/>
      <c r="N20" s="5"/>
    </row>
    <row r="21" spans="1:14" ht="18.75">
      <c r="A21" s="118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5"/>
    </row>
    <row r="22" spans="1:14" ht="21" customHeight="1">
      <c r="A22" s="228" t="s">
        <v>120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5"/>
    </row>
    <row r="23" spans="1:14" ht="20.25" customHeight="1">
      <c r="A23" s="228" t="s">
        <v>298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5"/>
    </row>
    <row r="24" spans="1:14" ht="20.25">
      <c r="A24" s="223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5"/>
    </row>
    <row r="25" spans="1:14" ht="16.5" customHeight="1" thickBot="1">
      <c r="A25" s="224" t="s">
        <v>419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119" t="s">
        <v>121</v>
      </c>
      <c r="N25" s="5"/>
    </row>
    <row r="26" spans="1:14" ht="30" customHeight="1" thickBot="1">
      <c r="A26" s="120"/>
      <c r="B26" s="162"/>
      <c r="C26" s="162"/>
      <c r="D26" s="162"/>
      <c r="E26" s="162"/>
      <c r="F26" s="120"/>
      <c r="G26" s="120"/>
      <c r="H26" s="162"/>
      <c r="I26" s="162"/>
      <c r="J26" s="120"/>
      <c r="K26" s="120"/>
      <c r="L26" s="121" t="s">
        <v>122</v>
      </c>
      <c r="M26" s="122">
        <v>501016</v>
      </c>
      <c r="N26" s="5"/>
    </row>
    <row r="27" spans="1:14" ht="21" thickBo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1" t="s">
        <v>2</v>
      </c>
      <c r="M27" s="123">
        <v>42002</v>
      </c>
      <c r="N27" s="5"/>
    </row>
    <row r="28" spans="1:14" ht="39" customHeight="1" thickBot="1">
      <c r="A28" s="212" t="s">
        <v>123</v>
      </c>
      <c r="B28" s="212"/>
      <c r="C28" s="212"/>
      <c r="D28" s="208" t="s">
        <v>261</v>
      </c>
      <c r="E28" s="208"/>
      <c r="F28" s="208"/>
      <c r="G28" s="208"/>
      <c r="H28" s="208"/>
      <c r="I28" s="208"/>
      <c r="J28" s="208"/>
      <c r="K28" s="208"/>
      <c r="L28" s="121" t="s">
        <v>124</v>
      </c>
      <c r="M28" s="220">
        <v>22615127</v>
      </c>
      <c r="N28" s="5"/>
    </row>
    <row r="29" spans="1:14" ht="9" customHeight="1" thickBot="1">
      <c r="A29" s="124"/>
      <c r="B29" s="124"/>
      <c r="C29" s="126"/>
      <c r="D29" s="127"/>
      <c r="E29" s="127"/>
      <c r="F29" s="127"/>
      <c r="G29" s="127"/>
      <c r="H29" s="127"/>
      <c r="I29" s="127"/>
      <c r="J29" s="127"/>
      <c r="K29" s="127"/>
      <c r="L29" s="121"/>
      <c r="M29" s="221"/>
      <c r="N29" s="5"/>
    </row>
    <row r="30" spans="1:18" ht="16.5" customHeight="1" thickBot="1">
      <c r="A30" s="212" t="s">
        <v>4</v>
      </c>
      <c r="B30" s="212"/>
      <c r="C30" s="213"/>
      <c r="D30" s="214" t="s">
        <v>262</v>
      </c>
      <c r="E30" s="215"/>
      <c r="F30" s="216"/>
      <c r="G30" s="217" t="s">
        <v>125</v>
      </c>
      <c r="H30" s="218"/>
      <c r="I30" s="218"/>
      <c r="J30" s="218"/>
      <c r="K30" s="218"/>
      <c r="L30" s="219"/>
      <c r="M30" s="220"/>
      <c r="N30" s="5"/>
      <c r="R30" t="s">
        <v>221</v>
      </c>
    </row>
    <row r="31" spans="1:14" ht="6" customHeight="1" thickBot="1">
      <c r="A31" s="120"/>
      <c r="B31" s="162"/>
      <c r="C31" s="162"/>
      <c r="D31" s="167"/>
      <c r="E31" s="167"/>
      <c r="F31" s="120"/>
      <c r="G31" s="120"/>
      <c r="H31" s="222"/>
      <c r="I31" s="222"/>
      <c r="J31" s="222"/>
      <c r="K31" s="222"/>
      <c r="L31" s="209"/>
      <c r="M31" s="221"/>
      <c r="N31" s="5"/>
    </row>
    <row r="32" spans="1:14" ht="32.25" customHeight="1" thickBot="1">
      <c r="A32" s="162" t="s">
        <v>126</v>
      </c>
      <c r="B32" s="162"/>
      <c r="C32" s="162"/>
      <c r="D32" s="208" t="s">
        <v>184</v>
      </c>
      <c r="E32" s="208"/>
      <c r="F32" s="208"/>
      <c r="G32" s="208"/>
      <c r="H32" s="208"/>
      <c r="I32" s="208"/>
      <c r="J32" s="208"/>
      <c r="K32" s="208"/>
      <c r="L32" s="121" t="s">
        <v>127</v>
      </c>
      <c r="M32" s="130" t="s">
        <v>186</v>
      </c>
      <c r="N32" s="5"/>
    </row>
    <row r="33" spans="1:14" ht="15.75" customHeight="1">
      <c r="A33" s="162"/>
      <c r="B33" s="162"/>
      <c r="C33" s="162"/>
      <c r="D33" s="167"/>
      <c r="E33" s="167"/>
      <c r="F33" s="167"/>
      <c r="G33" s="167"/>
      <c r="H33" s="167"/>
      <c r="I33" s="167"/>
      <c r="J33" s="167"/>
      <c r="K33" s="167"/>
      <c r="L33" s="209" t="s">
        <v>128</v>
      </c>
      <c r="M33" s="210" t="s">
        <v>187</v>
      </c>
      <c r="N33" s="5"/>
    </row>
    <row r="34" spans="1:14" ht="44.25" customHeight="1" thickBot="1">
      <c r="A34" s="162" t="s">
        <v>129</v>
      </c>
      <c r="B34" s="162"/>
      <c r="C34" s="162"/>
      <c r="D34" s="208" t="s">
        <v>188</v>
      </c>
      <c r="E34" s="208"/>
      <c r="F34" s="208"/>
      <c r="G34" s="208"/>
      <c r="H34" s="208"/>
      <c r="I34" s="208"/>
      <c r="J34" s="208"/>
      <c r="K34" s="208"/>
      <c r="L34" s="209"/>
      <c r="M34" s="211"/>
      <c r="N34" s="5"/>
    </row>
    <row r="35" spans="1:14" ht="20.25">
      <c r="A35" s="162"/>
      <c r="B35" s="162"/>
      <c r="C35" s="162"/>
      <c r="D35" s="167"/>
      <c r="E35" s="167"/>
      <c r="F35" s="167"/>
      <c r="G35" s="167"/>
      <c r="H35" s="167"/>
      <c r="I35" s="167"/>
      <c r="J35" s="167"/>
      <c r="K35" s="167"/>
      <c r="L35" s="120"/>
      <c r="M35" s="205"/>
      <c r="N35" s="5"/>
    </row>
    <row r="36" spans="1:14" ht="36.75" customHeight="1">
      <c r="A36" s="162" t="s">
        <v>130</v>
      </c>
      <c r="B36" s="162"/>
      <c r="C36" s="162"/>
      <c r="D36" s="162" t="s">
        <v>185</v>
      </c>
      <c r="E36" s="162"/>
      <c r="F36" s="162"/>
      <c r="G36" s="162"/>
      <c r="H36" s="162"/>
      <c r="I36" s="162"/>
      <c r="J36" s="162"/>
      <c r="K36" s="162"/>
      <c r="L36" s="131" t="s">
        <v>131</v>
      </c>
      <c r="M36" s="206"/>
      <c r="N36" s="5"/>
    </row>
    <row r="37" spans="1:14" ht="6.75" customHeight="1" thickBo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31"/>
      <c r="M37" s="207"/>
      <c r="N37" s="5"/>
    </row>
    <row r="38" spans="1:14" ht="33.75" customHeight="1" thickBot="1">
      <c r="A38" s="162" t="s">
        <v>132</v>
      </c>
      <c r="B38" s="162"/>
      <c r="C38" s="162"/>
      <c r="D38" s="208"/>
      <c r="E38" s="208"/>
      <c r="F38" s="208"/>
      <c r="G38" s="208"/>
      <c r="H38" s="208"/>
      <c r="I38" s="208"/>
      <c r="J38" s="208"/>
      <c r="K38" s="208"/>
      <c r="L38" s="120"/>
      <c r="M38" s="128"/>
      <c r="N38" s="5"/>
    </row>
    <row r="39" spans="1:14" ht="21" thickBot="1">
      <c r="A39" s="120"/>
      <c r="B39" s="162"/>
      <c r="C39" s="162"/>
      <c r="D39" s="162"/>
      <c r="E39" s="162"/>
      <c r="F39" s="120"/>
      <c r="G39" s="120"/>
      <c r="H39" s="167"/>
      <c r="I39" s="167"/>
      <c r="J39" s="120"/>
      <c r="K39" s="120"/>
      <c r="L39" s="121" t="s">
        <v>133</v>
      </c>
      <c r="M39" s="132"/>
      <c r="N39" s="5"/>
    </row>
    <row r="40" spans="1:14" ht="21" thickBot="1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1"/>
      <c r="M40" s="120"/>
      <c r="N40" s="5"/>
    </row>
    <row r="41" spans="1:14" ht="83.25" customHeight="1" thickBot="1">
      <c r="A41" s="197" t="s">
        <v>134</v>
      </c>
      <c r="B41" s="198"/>
      <c r="C41" s="199"/>
      <c r="D41" s="203" t="s">
        <v>135</v>
      </c>
      <c r="E41" s="203" t="s">
        <v>136</v>
      </c>
      <c r="F41" s="154" t="s">
        <v>354</v>
      </c>
      <c r="G41" s="187"/>
      <c r="H41" s="187"/>
      <c r="I41" s="188"/>
      <c r="J41" s="154" t="s">
        <v>137</v>
      </c>
      <c r="K41" s="187"/>
      <c r="L41" s="187"/>
      <c r="M41" s="188"/>
      <c r="N41" s="5"/>
    </row>
    <row r="42" spans="1:14" ht="27" customHeight="1" thickBot="1">
      <c r="A42" s="200"/>
      <c r="B42" s="201"/>
      <c r="C42" s="202"/>
      <c r="D42" s="204"/>
      <c r="E42" s="204"/>
      <c r="F42" s="154" t="s">
        <v>138</v>
      </c>
      <c r="G42" s="155"/>
      <c r="H42" s="189" t="s">
        <v>139</v>
      </c>
      <c r="I42" s="155"/>
      <c r="J42" s="189" t="s">
        <v>140</v>
      </c>
      <c r="K42" s="188"/>
      <c r="L42" s="154" t="s">
        <v>141</v>
      </c>
      <c r="M42" s="188"/>
      <c r="N42" s="5"/>
    </row>
    <row r="43" spans="1:14" ht="31.5" customHeight="1" thickBot="1">
      <c r="A43" s="190">
        <v>1</v>
      </c>
      <c r="B43" s="191"/>
      <c r="C43" s="192"/>
      <c r="D43" s="133">
        <v>2</v>
      </c>
      <c r="E43" s="133">
        <v>3</v>
      </c>
      <c r="F43" s="193">
        <v>4</v>
      </c>
      <c r="G43" s="194"/>
      <c r="H43" s="195">
        <v>5</v>
      </c>
      <c r="I43" s="194"/>
      <c r="J43" s="195">
        <v>6</v>
      </c>
      <c r="K43" s="196"/>
      <c r="L43" s="193">
        <v>7</v>
      </c>
      <c r="M43" s="196"/>
      <c r="N43" s="5"/>
    </row>
    <row r="44" spans="1:14" ht="149.25" customHeight="1" thickBot="1">
      <c r="A44" s="159" t="s">
        <v>355</v>
      </c>
      <c r="B44" s="160"/>
      <c r="C44" s="161"/>
      <c r="D44" s="134" t="s">
        <v>358</v>
      </c>
      <c r="E44" s="134">
        <v>180</v>
      </c>
      <c r="F44" s="154"/>
      <c r="G44" s="155"/>
      <c r="H44" s="156"/>
      <c r="I44" s="157"/>
      <c r="J44" s="158">
        <v>231310</v>
      </c>
      <c r="K44" s="153"/>
      <c r="L44" s="152"/>
      <c r="M44" s="153"/>
      <c r="N44" s="5"/>
    </row>
    <row r="45" spans="1:14" ht="132.75" customHeight="1" thickBot="1">
      <c r="A45" s="159" t="s">
        <v>357</v>
      </c>
      <c r="B45" s="160"/>
      <c r="C45" s="161"/>
      <c r="D45" s="134" t="s">
        <v>358</v>
      </c>
      <c r="E45" s="134" t="s">
        <v>359</v>
      </c>
      <c r="F45" s="154"/>
      <c r="G45" s="155"/>
      <c r="H45" s="156"/>
      <c r="I45" s="157"/>
      <c r="J45" s="158"/>
      <c r="K45" s="153"/>
      <c r="L45" s="152">
        <v>173000</v>
      </c>
      <c r="M45" s="153"/>
      <c r="N45" s="5"/>
    </row>
    <row r="46" spans="1:14" ht="73.5" customHeight="1" hidden="1" thickBot="1">
      <c r="A46" s="159"/>
      <c r="B46" s="160"/>
      <c r="C46" s="161"/>
      <c r="D46" s="135"/>
      <c r="E46" s="134"/>
      <c r="F46" s="154"/>
      <c r="G46" s="155"/>
      <c r="H46" s="156"/>
      <c r="I46" s="157"/>
      <c r="J46" s="158"/>
      <c r="K46" s="153"/>
      <c r="L46" s="152"/>
      <c r="M46" s="153"/>
      <c r="N46" s="5"/>
    </row>
    <row r="47" spans="1:14" ht="45.75" customHeight="1" hidden="1" thickBot="1">
      <c r="A47" s="159"/>
      <c r="B47" s="160"/>
      <c r="C47" s="161"/>
      <c r="D47" s="135"/>
      <c r="E47" s="134"/>
      <c r="F47" s="154"/>
      <c r="G47" s="155"/>
      <c r="H47" s="156"/>
      <c r="I47" s="157"/>
      <c r="J47" s="158"/>
      <c r="K47" s="153"/>
      <c r="L47" s="152"/>
      <c r="M47" s="153"/>
      <c r="N47" s="5"/>
    </row>
    <row r="48" spans="1:14" ht="12.75" customHeight="1" hidden="1">
      <c r="A48" s="167"/>
      <c r="B48" s="167"/>
      <c r="C48" s="167"/>
      <c r="D48" s="136"/>
      <c r="E48" s="136"/>
      <c r="F48" s="120" t="s">
        <v>142</v>
      </c>
      <c r="G48" s="120"/>
      <c r="H48" s="177">
        <v>670860</v>
      </c>
      <c r="I48" s="178"/>
      <c r="J48" s="239">
        <f>SUM(J46:K47)</f>
        <v>0</v>
      </c>
      <c r="K48" s="240"/>
      <c r="L48" s="239">
        <v>2013560</v>
      </c>
      <c r="M48" s="240"/>
      <c r="N48" s="5"/>
    </row>
    <row r="49" spans="1:14" ht="132.75" customHeight="1" thickBot="1">
      <c r="A49" s="159" t="s">
        <v>391</v>
      </c>
      <c r="B49" s="160"/>
      <c r="C49" s="161"/>
      <c r="D49" s="134" t="s">
        <v>358</v>
      </c>
      <c r="E49" s="134" t="s">
        <v>390</v>
      </c>
      <c r="F49" s="154"/>
      <c r="G49" s="155"/>
      <c r="H49" s="156"/>
      <c r="I49" s="157"/>
      <c r="J49" s="158"/>
      <c r="K49" s="153"/>
      <c r="L49" s="152">
        <v>58310</v>
      </c>
      <c r="M49" s="153"/>
      <c r="N49" s="5"/>
    </row>
    <row r="50" spans="1:14" ht="132.75" customHeight="1" thickBot="1">
      <c r="A50" s="159" t="s">
        <v>375</v>
      </c>
      <c r="B50" s="160"/>
      <c r="C50" s="161"/>
      <c r="D50" s="134" t="s">
        <v>374</v>
      </c>
      <c r="E50" s="134">
        <v>180</v>
      </c>
      <c r="F50" s="154"/>
      <c r="G50" s="155"/>
      <c r="H50" s="156"/>
      <c r="I50" s="157"/>
      <c r="J50" s="158">
        <v>56000</v>
      </c>
      <c r="K50" s="153"/>
      <c r="L50" s="152"/>
      <c r="M50" s="153"/>
      <c r="N50" s="5"/>
    </row>
    <row r="51" spans="1:14" ht="132.75" customHeight="1" thickBot="1">
      <c r="A51" s="159" t="s">
        <v>373</v>
      </c>
      <c r="B51" s="160"/>
      <c r="C51" s="161"/>
      <c r="D51" s="134" t="s">
        <v>374</v>
      </c>
      <c r="E51" s="134">
        <v>22503</v>
      </c>
      <c r="F51" s="154"/>
      <c r="G51" s="155"/>
      <c r="H51" s="156"/>
      <c r="I51" s="157"/>
      <c r="J51" s="158"/>
      <c r="K51" s="153"/>
      <c r="L51" s="152">
        <v>56000</v>
      </c>
      <c r="M51" s="153"/>
      <c r="N51" s="5"/>
    </row>
    <row r="52" spans="1:14" ht="132.75" customHeight="1" thickBot="1">
      <c r="A52" s="159" t="s">
        <v>380</v>
      </c>
      <c r="B52" s="160"/>
      <c r="C52" s="161"/>
      <c r="D52" s="137" t="s">
        <v>388</v>
      </c>
      <c r="E52" s="134">
        <v>180</v>
      </c>
      <c r="F52" s="154"/>
      <c r="G52" s="155"/>
      <c r="H52" s="156"/>
      <c r="I52" s="157"/>
      <c r="J52" s="158">
        <v>6000</v>
      </c>
      <c r="K52" s="153"/>
      <c r="L52" s="152"/>
      <c r="M52" s="153"/>
      <c r="N52" s="5"/>
    </row>
    <row r="53" spans="1:14" ht="132.75" customHeight="1" thickBot="1">
      <c r="A53" s="159" t="s">
        <v>384</v>
      </c>
      <c r="B53" s="160"/>
      <c r="C53" s="161"/>
      <c r="D53" s="134" t="s">
        <v>388</v>
      </c>
      <c r="E53" s="134" t="s">
        <v>385</v>
      </c>
      <c r="F53" s="154"/>
      <c r="G53" s="155"/>
      <c r="H53" s="156"/>
      <c r="I53" s="157"/>
      <c r="J53" s="158"/>
      <c r="K53" s="153"/>
      <c r="L53" s="152">
        <v>6000</v>
      </c>
      <c r="M53" s="153"/>
      <c r="N53" s="5"/>
    </row>
    <row r="54" spans="1:14" ht="50.25" customHeight="1" thickBot="1">
      <c r="A54" s="159" t="s">
        <v>356</v>
      </c>
      <c r="B54" s="160"/>
      <c r="C54" s="161"/>
      <c r="D54" s="134"/>
      <c r="E54" s="134"/>
      <c r="F54" s="154"/>
      <c r="G54" s="155"/>
      <c r="H54" s="156"/>
      <c r="I54" s="157"/>
      <c r="J54" s="158">
        <v>293310</v>
      </c>
      <c r="K54" s="153"/>
      <c r="L54" s="152">
        <v>293310</v>
      </c>
      <c r="M54" s="153"/>
      <c r="N54" s="5"/>
    </row>
    <row r="55" spans="1:14" ht="30.75" customHeight="1" thickBot="1">
      <c r="A55" s="120"/>
      <c r="B55" s="120"/>
      <c r="C55" s="120"/>
      <c r="D55" s="120"/>
      <c r="E55" s="120"/>
      <c r="F55" s="120"/>
      <c r="G55" s="120"/>
      <c r="H55" s="222" t="s">
        <v>143</v>
      </c>
      <c r="I55" s="222"/>
      <c r="J55" s="222"/>
      <c r="K55" s="238"/>
      <c r="L55" s="173">
        <v>2</v>
      </c>
      <c r="M55" s="174"/>
      <c r="N55" s="5"/>
    </row>
    <row r="56" spans="1:14" ht="15" customHeight="1" thickBot="1">
      <c r="A56" s="126"/>
      <c r="B56" s="126"/>
      <c r="C56" s="126"/>
      <c r="D56" s="126"/>
      <c r="E56" s="126"/>
      <c r="F56" s="126"/>
      <c r="G56" s="126"/>
      <c r="H56" s="222" t="s">
        <v>144</v>
      </c>
      <c r="I56" s="222"/>
      <c r="J56" s="222"/>
      <c r="K56" s="238"/>
      <c r="L56" s="173">
        <v>2</v>
      </c>
      <c r="M56" s="174"/>
      <c r="N56" s="5"/>
    </row>
    <row r="57" spans="1:14" ht="30.75" customHeight="1" thickBot="1">
      <c r="A57" s="138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5"/>
    </row>
    <row r="58" spans="1:14" ht="24" customHeight="1" thickBot="1">
      <c r="A58" s="162" t="s">
        <v>376</v>
      </c>
      <c r="B58" s="162"/>
      <c r="C58" s="163" t="s">
        <v>383</v>
      </c>
      <c r="D58" s="163"/>
      <c r="E58" s="120"/>
      <c r="F58" s="139"/>
      <c r="G58" s="129"/>
      <c r="H58" s="129"/>
      <c r="I58" s="129"/>
      <c r="J58" s="140"/>
      <c r="K58" s="140"/>
      <c r="L58" s="140"/>
      <c r="M58" s="141"/>
      <c r="N58" s="5"/>
    </row>
    <row r="59" spans="1:14" ht="12.75" customHeight="1">
      <c r="A59" s="162"/>
      <c r="B59" s="162"/>
      <c r="C59" s="166"/>
      <c r="D59" s="166"/>
      <c r="E59" s="186"/>
      <c r="F59" s="235" t="s">
        <v>145</v>
      </c>
      <c r="G59" s="236"/>
      <c r="H59" s="236"/>
      <c r="I59" s="236"/>
      <c r="J59" s="236"/>
      <c r="K59" s="236"/>
      <c r="L59" s="236"/>
      <c r="M59" s="237"/>
      <c r="N59" s="5"/>
    </row>
    <row r="60" spans="1:14" ht="16.5" customHeight="1">
      <c r="A60" s="162"/>
      <c r="B60" s="162"/>
      <c r="C60" s="184"/>
      <c r="D60" s="184"/>
      <c r="E60" s="186"/>
      <c r="F60" s="235"/>
      <c r="G60" s="236"/>
      <c r="H60" s="236"/>
      <c r="I60" s="236"/>
      <c r="J60" s="236"/>
      <c r="K60" s="236"/>
      <c r="L60" s="236"/>
      <c r="M60" s="237"/>
      <c r="N60" s="5"/>
    </row>
    <row r="61" spans="1:14" ht="76.5" customHeight="1" thickBot="1">
      <c r="A61" s="162" t="s">
        <v>146</v>
      </c>
      <c r="B61" s="162"/>
      <c r="C61" s="169" t="s">
        <v>268</v>
      </c>
      <c r="D61" s="169"/>
      <c r="E61" s="120"/>
      <c r="F61" s="170"/>
      <c r="G61" s="171"/>
      <c r="H61" s="171"/>
      <c r="I61" s="171"/>
      <c r="J61" s="171"/>
      <c r="K61" s="171"/>
      <c r="L61" s="171"/>
      <c r="M61" s="172"/>
      <c r="N61" s="5"/>
    </row>
    <row r="62" spans="1:14" ht="21" thickBot="1">
      <c r="A62" s="168" t="s">
        <v>269</v>
      </c>
      <c r="B62" s="162"/>
      <c r="C62" s="234" t="s">
        <v>266</v>
      </c>
      <c r="D62" s="234"/>
      <c r="E62" s="185"/>
      <c r="F62" s="164" t="s">
        <v>147</v>
      </c>
      <c r="G62" s="165"/>
      <c r="H62" s="165"/>
      <c r="I62" s="165"/>
      <c r="J62" s="175"/>
      <c r="K62" s="175"/>
      <c r="L62" s="175"/>
      <c r="M62" s="176"/>
      <c r="N62" s="5"/>
    </row>
    <row r="63" spans="1:13" ht="40.5" customHeight="1">
      <c r="A63" s="162" t="s">
        <v>271</v>
      </c>
      <c r="B63" s="162"/>
      <c r="C63" s="166" t="s">
        <v>270</v>
      </c>
      <c r="D63" s="166"/>
      <c r="E63" s="186"/>
      <c r="F63" s="142"/>
      <c r="G63" s="120"/>
      <c r="H63" s="120"/>
      <c r="I63" s="120"/>
      <c r="J63" s="179" t="s">
        <v>267</v>
      </c>
      <c r="K63" s="179"/>
      <c r="L63" s="179"/>
      <c r="M63" s="180"/>
    </row>
    <row r="64" spans="1:13" ht="16.5" customHeight="1">
      <c r="A64" s="168">
        <v>42002</v>
      </c>
      <c r="B64" s="162"/>
      <c r="C64" s="162"/>
      <c r="D64" s="120"/>
      <c r="E64" s="120"/>
      <c r="F64" s="164" t="s">
        <v>148</v>
      </c>
      <c r="G64" s="165"/>
      <c r="H64" s="165"/>
      <c r="I64" s="165"/>
      <c r="J64" s="165"/>
      <c r="K64" s="165"/>
      <c r="L64" s="165"/>
      <c r="M64" s="182"/>
    </row>
    <row r="65" spans="1:13" ht="15.75" customHeight="1">
      <c r="A65" s="143"/>
      <c r="B65" s="143"/>
      <c r="C65" s="143"/>
      <c r="D65" s="143"/>
      <c r="E65" s="120"/>
      <c r="F65" s="183"/>
      <c r="G65" s="184"/>
      <c r="H65" s="184"/>
      <c r="I65" s="120"/>
      <c r="J65" s="136"/>
      <c r="K65" s="136"/>
      <c r="L65" s="136"/>
      <c r="M65" s="144"/>
    </row>
    <row r="66" spans="1:13" ht="15" customHeight="1">
      <c r="A66" s="145"/>
      <c r="B66" s="143"/>
      <c r="C66" s="143"/>
      <c r="D66" s="143"/>
      <c r="E66" s="120"/>
      <c r="F66" s="142"/>
      <c r="G66" s="120"/>
      <c r="H66" s="120"/>
      <c r="I66" s="162"/>
      <c r="J66" s="136"/>
      <c r="K66" s="136"/>
      <c r="L66" s="136"/>
      <c r="M66" s="144"/>
    </row>
    <row r="67" spans="1:13" ht="16.5" customHeight="1" thickBot="1">
      <c r="A67" s="146"/>
      <c r="B67" s="147"/>
      <c r="C67" s="147"/>
      <c r="D67" s="147"/>
      <c r="E67" s="120"/>
      <c r="F67" s="148"/>
      <c r="G67" s="125"/>
      <c r="H67" s="125"/>
      <c r="I67" s="181"/>
      <c r="J67" s="149"/>
      <c r="K67" s="149"/>
      <c r="L67" s="149"/>
      <c r="M67" s="150"/>
    </row>
    <row r="68" spans="1:13" ht="15" customHeight="1">
      <c r="A68" s="146"/>
      <c r="B68" s="147"/>
      <c r="C68" s="147"/>
      <c r="D68" s="147"/>
      <c r="E68" s="120"/>
      <c r="F68" s="120"/>
      <c r="G68" s="120"/>
      <c r="H68" s="120"/>
      <c r="I68" s="120"/>
      <c r="J68" s="167"/>
      <c r="K68" s="167"/>
      <c r="L68" s="167"/>
      <c r="M68" s="120"/>
    </row>
    <row r="69" spans="1:13" ht="16.5" customHeight="1">
      <c r="A69" s="151"/>
      <c r="B69" s="151"/>
      <c r="C69" s="151"/>
      <c r="D69" s="151"/>
      <c r="E69" s="120"/>
      <c r="F69" s="120"/>
      <c r="G69" s="120"/>
      <c r="H69" s="162"/>
      <c r="I69" s="162"/>
      <c r="J69" s="162"/>
      <c r="K69" s="162"/>
      <c r="L69" s="162"/>
      <c r="M69" s="120"/>
    </row>
    <row r="70" spans="5:13" ht="15.75" customHeight="1">
      <c r="E70" s="6"/>
      <c r="F70" s="6"/>
      <c r="G70" s="6"/>
      <c r="H70" s="6"/>
      <c r="I70" s="6"/>
      <c r="J70" s="6"/>
      <c r="K70" s="6"/>
      <c r="L70" s="6"/>
      <c r="M70" s="6"/>
    </row>
    <row r="71" spans="5:13" ht="15" customHeight="1">
      <c r="E71" s="6"/>
      <c r="F71" s="6"/>
      <c r="G71" s="6"/>
      <c r="H71" s="6"/>
      <c r="I71" s="6"/>
      <c r="J71" s="6"/>
      <c r="K71" s="6"/>
      <c r="L71" s="6"/>
      <c r="M71" s="6"/>
    </row>
    <row r="72" spans="5:13" ht="12.75">
      <c r="E72" s="1"/>
      <c r="F72" s="1"/>
      <c r="G72" s="1"/>
      <c r="H72" s="1"/>
      <c r="I72" s="1"/>
      <c r="J72" s="1"/>
      <c r="K72" s="1"/>
      <c r="L72" s="1"/>
      <c r="M72" s="1"/>
    </row>
    <row r="73" spans="5:13" ht="15.75" customHeight="1">
      <c r="E73" s="1"/>
      <c r="F73" s="1"/>
      <c r="G73" s="1"/>
      <c r="H73" s="1"/>
      <c r="I73" s="1"/>
      <c r="J73" s="1"/>
      <c r="K73" s="1"/>
      <c r="L73" s="1"/>
      <c r="M73" s="1"/>
    </row>
  </sheetData>
  <sheetProtection/>
  <mergeCells count="146">
    <mergeCell ref="H49:I49"/>
    <mergeCell ref="J49:K49"/>
    <mergeCell ref="L49:M49"/>
    <mergeCell ref="A52:C52"/>
    <mergeCell ref="F52:G52"/>
    <mergeCell ref="H52:I52"/>
    <mergeCell ref="J52:K52"/>
    <mergeCell ref="L52:M52"/>
    <mergeCell ref="H50:I50"/>
    <mergeCell ref="J50:K50"/>
    <mergeCell ref="L53:M53"/>
    <mergeCell ref="A51:C51"/>
    <mergeCell ref="F51:G51"/>
    <mergeCell ref="H51:I51"/>
    <mergeCell ref="J51:K51"/>
    <mergeCell ref="L51:M51"/>
    <mergeCell ref="L50:M50"/>
    <mergeCell ref="A54:C54"/>
    <mergeCell ref="F54:G54"/>
    <mergeCell ref="H54:I54"/>
    <mergeCell ref="J54:K54"/>
    <mergeCell ref="L54:M54"/>
    <mergeCell ref="A53:C53"/>
    <mergeCell ref="F53:G53"/>
    <mergeCell ref="H53:I53"/>
    <mergeCell ref="J53:K53"/>
    <mergeCell ref="C62:D62"/>
    <mergeCell ref="C59:D60"/>
    <mergeCell ref="E59:E60"/>
    <mergeCell ref="F59:M60"/>
    <mergeCell ref="H56:K56"/>
    <mergeCell ref="A48:C48"/>
    <mergeCell ref="J48:K48"/>
    <mergeCell ref="L48:M48"/>
    <mergeCell ref="H55:K55"/>
    <mergeCell ref="L55:M55"/>
    <mergeCell ref="I1:M1"/>
    <mergeCell ref="H2:M2"/>
    <mergeCell ref="H3:M3"/>
    <mergeCell ref="H4:M4"/>
    <mergeCell ref="H5:M5"/>
    <mergeCell ref="H6:M6"/>
    <mergeCell ref="I7:M7"/>
    <mergeCell ref="I9:M9"/>
    <mergeCell ref="A10:A11"/>
    <mergeCell ref="I10:M10"/>
    <mergeCell ref="I11:M11"/>
    <mergeCell ref="I12:M12"/>
    <mergeCell ref="I13:M13"/>
    <mergeCell ref="I15:M15"/>
    <mergeCell ref="I16:M16"/>
    <mergeCell ref="I18:M18"/>
    <mergeCell ref="A22:M22"/>
    <mergeCell ref="A23:M23"/>
    <mergeCell ref="A24:M24"/>
    <mergeCell ref="A25:L25"/>
    <mergeCell ref="B26:C26"/>
    <mergeCell ref="D26:E26"/>
    <mergeCell ref="H26:I26"/>
    <mergeCell ref="A28:C28"/>
    <mergeCell ref="D28:K28"/>
    <mergeCell ref="M28:M29"/>
    <mergeCell ref="A30:C30"/>
    <mergeCell ref="D30:F30"/>
    <mergeCell ref="G30:L30"/>
    <mergeCell ref="M30:M31"/>
    <mergeCell ref="B31:C31"/>
    <mergeCell ref="D31:E31"/>
    <mergeCell ref="H31:L31"/>
    <mergeCell ref="A32:C32"/>
    <mergeCell ref="D32:K32"/>
    <mergeCell ref="A33:C33"/>
    <mergeCell ref="D33:K33"/>
    <mergeCell ref="L33:L34"/>
    <mergeCell ref="M33:M34"/>
    <mergeCell ref="A34:C34"/>
    <mergeCell ref="D34:K34"/>
    <mergeCell ref="A35:C35"/>
    <mergeCell ref="D35:K35"/>
    <mergeCell ref="M35:M37"/>
    <mergeCell ref="A36:C36"/>
    <mergeCell ref="D36:K36"/>
    <mergeCell ref="A38:C38"/>
    <mergeCell ref="D38:K38"/>
    <mergeCell ref="A43:C43"/>
    <mergeCell ref="F43:G43"/>
    <mergeCell ref="H43:I43"/>
    <mergeCell ref="J43:K43"/>
    <mergeCell ref="L43:M43"/>
    <mergeCell ref="B39:E39"/>
    <mergeCell ref="H39:I39"/>
    <mergeCell ref="A41:C42"/>
    <mergeCell ref="D41:D42"/>
    <mergeCell ref="E41:E42"/>
    <mergeCell ref="J41:M41"/>
    <mergeCell ref="F42:G42"/>
    <mergeCell ref="H42:I42"/>
    <mergeCell ref="J42:K42"/>
    <mergeCell ref="L42:M42"/>
    <mergeCell ref="F41:I41"/>
    <mergeCell ref="H69:I69"/>
    <mergeCell ref="J69:L69"/>
    <mergeCell ref="J62:M62"/>
    <mergeCell ref="H48:I48"/>
    <mergeCell ref="A62:B62"/>
    <mergeCell ref="J63:M63"/>
    <mergeCell ref="I66:I67"/>
    <mergeCell ref="F64:M64"/>
    <mergeCell ref="F65:H65"/>
    <mergeCell ref="E62:E63"/>
    <mergeCell ref="F62:I62"/>
    <mergeCell ref="A63:B63"/>
    <mergeCell ref="C63:D63"/>
    <mergeCell ref="L44:M44"/>
    <mergeCell ref="J68:L68"/>
    <mergeCell ref="A64:C64"/>
    <mergeCell ref="A61:B61"/>
    <mergeCell ref="C61:D61"/>
    <mergeCell ref="F61:M61"/>
    <mergeCell ref="L56:M56"/>
    <mergeCell ref="A58:B58"/>
    <mergeCell ref="C58:D58"/>
    <mergeCell ref="A59:B60"/>
    <mergeCell ref="A46:C46"/>
    <mergeCell ref="A44:C44"/>
    <mergeCell ref="F44:G44"/>
    <mergeCell ref="A50:C50"/>
    <mergeCell ref="F50:G50"/>
    <mergeCell ref="A49:C49"/>
    <mergeCell ref="F49:G49"/>
    <mergeCell ref="H44:I44"/>
    <mergeCell ref="J44:K44"/>
    <mergeCell ref="A47:C47"/>
    <mergeCell ref="A45:C45"/>
    <mergeCell ref="F45:G45"/>
    <mergeCell ref="H45:I45"/>
    <mergeCell ref="J45:K45"/>
    <mergeCell ref="L45:M45"/>
    <mergeCell ref="F46:G46"/>
    <mergeCell ref="H46:I46"/>
    <mergeCell ref="L46:M46"/>
    <mergeCell ref="F47:G47"/>
    <mergeCell ref="L47:M47"/>
    <mergeCell ref="H47:I47"/>
    <mergeCell ref="J47:K47"/>
    <mergeCell ref="J46:K46"/>
  </mergeCells>
  <printOptions/>
  <pageMargins left="0.75" right="0.75" top="1" bottom="1" header="0.5" footer="0.5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28">
      <selection activeCell="J25" sqref="J25"/>
    </sheetView>
  </sheetViews>
  <sheetFormatPr defaultColWidth="9.00390625" defaultRowHeight="12.75"/>
  <cols>
    <col min="1" max="1" width="31.00390625" style="0" customWidth="1"/>
    <col min="2" max="2" width="23.625" style="0" customWidth="1"/>
    <col min="3" max="3" width="19.875" style="0" customWidth="1"/>
    <col min="4" max="4" width="23.625" style="0" customWidth="1"/>
    <col min="5" max="5" width="22.625" style="0" customWidth="1"/>
  </cols>
  <sheetData>
    <row r="1" spans="3:5" ht="15.75">
      <c r="C1" s="241" t="s">
        <v>219</v>
      </c>
      <c r="D1" s="241"/>
      <c r="E1" s="241"/>
    </row>
    <row r="2" spans="3:5" ht="15.75">
      <c r="C2" s="8"/>
      <c r="D2" s="8"/>
      <c r="E2" s="8" t="s">
        <v>103</v>
      </c>
    </row>
    <row r="3" spans="3:5" ht="15.75">
      <c r="C3" s="8"/>
      <c r="D3" s="8"/>
      <c r="E3" s="8" t="s">
        <v>104</v>
      </c>
    </row>
    <row r="4" spans="3:5" ht="15.75">
      <c r="C4" s="8"/>
      <c r="D4" s="8"/>
      <c r="E4" s="8" t="s">
        <v>105</v>
      </c>
    </row>
    <row r="5" spans="3:5" ht="15.75">
      <c r="C5" s="8"/>
      <c r="D5" s="8"/>
      <c r="E5" s="8" t="s">
        <v>106</v>
      </c>
    </row>
    <row r="6" spans="3:5" ht="15.75">
      <c r="C6" s="8"/>
      <c r="D6" s="8"/>
      <c r="E6" s="8" t="s">
        <v>107</v>
      </c>
    </row>
    <row r="7" spans="3:5" ht="15.75">
      <c r="C7" s="241" t="s">
        <v>265</v>
      </c>
      <c r="D7" s="241"/>
      <c r="E7" s="241"/>
    </row>
    <row r="8" spans="3:5" ht="15.75">
      <c r="C8" s="8"/>
      <c r="D8" s="8"/>
      <c r="E8" s="8"/>
    </row>
    <row r="9" spans="3:5" ht="15.75">
      <c r="C9" s="242" t="s">
        <v>100</v>
      </c>
      <c r="D9" s="242"/>
      <c r="E9" s="242"/>
    </row>
    <row r="10" spans="3:5" ht="15.75">
      <c r="C10" s="71" t="s">
        <v>243</v>
      </c>
      <c r="D10" s="71"/>
      <c r="E10" s="71"/>
    </row>
    <row r="11" spans="3:5" ht="15.75">
      <c r="C11" s="243" t="s">
        <v>233</v>
      </c>
      <c r="D11" s="243"/>
      <c r="E11" s="243"/>
    </row>
    <row r="12" spans="3:5" ht="15">
      <c r="C12" s="244" t="s">
        <v>108</v>
      </c>
      <c r="D12" s="244"/>
      <c r="E12" s="244"/>
    </row>
    <row r="13" spans="3:5" ht="15.75">
      <c r="C13" s="241"/>
      <c r="D13" s="241"/>
      <c r="E13" s="4"/>
    </row>
    <row r="14" spans="3:5" ht="15.75">
      <c r="C14" s="243" t="s">
        <v>244</v>
      </c>
      <c r="D14" s="243"/>
      <c r="E14" s="243"/>
    </row>
    <row r="15" spans="3:5" ht="12.75">
      <c r="C15" s="245" t="s">
        <v>109</v>
      </c>
      <c r="D15" s="245"/>
      <c r="E15" s="245"/>
    </row>
    <row r="16" spans="3:5" ht="13.5" customHeight="1">
      <c r="C16" s="4"/>
      <c r="D16" s="4"/>
      <c r="E16" s="4"/>
    </row>
    <row r="17" spans="3:5" ht="15.75">
      <c r="C17" s="246" t="s">
        <v>422</v>
      </c>
      <c r="D17" s="246"/>
      <c r="E17" s="246"/>
    </row>
    <row r="22" spans="1:5" ht="15.75">
      <c r="A22" s="4" t="s">
        <v>75</v>
      </c>
      <c r="B22" s="4"/>
      <c r="C22" s="4"/>
      <c r="D22" s="4"/>
      <c r="E22" s="4"/>
    </row>
    <row r="23" spans="1:5" ht="15.75">
      <c r="A23" s="4"/>
      <c r="B23" s="4"/>
      <c r="C23" s="4"/>
      <c r="D23" s="4"/>
      <c r="E23" s="4"/>
    </row>
    <row r="24" spans="1:5" ht="15.75">
      <c r="A24" s="247" t="s">
        <v>9</v>
      </c>
      <c r="B24" s="251" t="s">
        <v>199</v>
      </c>
      <c r="C24" s="247" t="s">
        <v>76</v>
      </c>
      <c r="D24" s="247" t="s">
        <v>77</v>
      </c>
      <c r="E24" s="247"/>
    </row>
    <row r="25" spans="1:5" ht="60" customHeight="1">
      <c r="A25" s="247"/>
      <c r="B25" s="251"/>
      <c r="C25" s="247"/>
      <c r="D25" s="19" t="s">
        <v>102</v>
      </c>
      <c r="E25" s="19" t="s">
        <v>78</v>
      </c>
    </row>
    <row r="26" spans="1:5" ht="15.75">
      <c r="A26" s="19">
        <v>1</v>
      </c>
      <c r="B26" s="19">
        <v>2</v>
      </c>
      <c r="C26" s="19">
        <v>3</v>
      </c>
      <c r="D26" s="19">
        <v>4</v>
      </c>
      <c r="E26" s="19">
        <v>5</v>
      </c>
    </row>
    <row r="27" spans="1:5" ht="31.5" customHeight="1">
      <c r="A27" s="20" t="s">
        <v>79</v>
      </c>
      <c r="B27" s="19" t="s">
        <v>80</v>
      </c>
      <c r="C27" s="42">
        <v>30438.25</v>
      </c>
      <c r="D27" s="42">
        <f>C27</f>
        <v>30438.25</v>
      </c>
      <c r="E27" s="20"/>
    </row>
    <row r="28" spans="1:5" ht="25.5" customHeight="1">
      <c r="A28" s="56" t="s">
        <v>81</v>
      </c>
      <c r="B28" s="57" t="s">
        <v>80</v>
      </c>
      <c r="C28" s="58">
        <f>C30+C31+C33+C40</f>
        <v>48507345</v>
      </c>
      <c r="D28" s="58">
        <f>D30+D31+D33+D40</f>
        <v>48507345</v>
      </c>
      <c r="E28" s="59"/>
    </row>
    <row r="29" spans="1:5" ht="17.25" customHeight="1">
      <c r="A29" s="20" t="s">
        <v>14</v>
      </c>
      <c r="B29" s="19" t="s">
        <v>80</v>
      </c>
      <c r="C29" s="42"/>
      <c r="D29" s="42"/>
      <c r="E29" s="20"/>
    </row>
    <row r="30" spans="1:5" ht="28.5" customHeight="1">
      <c r="A30" s="55" t="s">
        <v>82</v>
      </c>
      <c r="B30" s="19" t="s">
        <v>80</v>
      </c>
      <c r="C30" s="43">
        <v>48180960</v>
      </c>
      <c r="D30" s="43">
        <f>C30</f>
        <v>48180960</v>
      </c>
      <c r="E30" s="20"/>
    </row>
    <row r="31" spans="1:5" ht="23.25" customHeight="1">
      <c r="A31" s="55" t="s">
        <v>83</v>
      </c>
      <c r="B31" s="20"/>
      <c r="C31" s="43">
        <v>293310</v>
      </c>
      <c r="D31" s="43">
        <f>C31</f>
        <v>293310</v>
      </c>
      <c r="E31" s="20"/>
    </row>
    <row r="32" spans="1:5" ht="39.75" customHeight="1">
      <c r="A32" s="55" t="s">
        <v>200</v>
      </c>
      <c r="B32" s="20"/>
      <c r="C32" s="42"/>
      <c r="D32" s="42">
        <f>C32</f>
        <v>0</v>
      </c>
      <c r="E32" s="20"/>
    </row>
    <row r="33" spans="1:5" ht="129.75" customHeight="1">
      <c r="A33" s="55" t="s">
        <v>85</v>
      </c>
      <c r="B33" s="19" t="s">
        <v>80</v>
      </c>
      <c r="C33" s="43">
        <f>SUM(C35:C39)</f>
        <v>0</v>
      </c>
      <c r="D33" s="43">
        <f>SUM(D35:D39)</f>
        <v>0</v>
      </c>
      <c r="E33" s="20"/>
    </row>
    <row r="34" spans="1:5" ht="15.75">
      <c r="A34" s="20" t="s">
        <v>14</v>
      </c>
      <c r="B34" s="19" t="s">
        <v>80</v>
      </c>
      <c r="C34" s="42"/>
      <c r="D34" s="42"/>
      <c r="E34" s="20"/>
    </row>
    <row r="35" spans="1:5" ht="15.75">
      <c r="A35" s="20" t="s">
        <v>227</v>
      </c>
      <c r="B35" s="19" t="s">
        <v>80</v>
      </c>
      <c r="C35" s="42"/>
      <c r="D35" s="42">
        <f>C35</f>
        <v>0</v>
      </c>
      <c r="E35" s="20"/>
    </row>
    <row r="36" spans="1:5" ht="15.75">
      <c r="A36" s="20" t="s">
        <v>228</v>
      </c>
      <c r="B36" s="19" t="s">
        <v>80</v>
      </c>
      <c r="C36" s="42"/>
      <c r="D36" s="42">
        <f>C36</f>
        <v>0</v>
      </c>
      <c r="E36" s="20"/>
    </row>
    <row r="37" spans="1:5" ht="15.75">
      <c r="A37" s="20" t="s">
        <v>229</v>
      </c>
      <c r="B37" s="19" t="s">
        <v>80</v>
      </c>
      <c r="C37" s="42"/>
      <c r="D37" s="42">
        <f>C37</f>
        <v>0</v>
      </c>
      <c r="E37" s="20"/>
    </row>
    <row r="38" spans="1:5" ht="15.75">
      <c r="A38" s="20" t="s">
        <v>230</v>
      </c>
      <c r="B38" s="19" t="s">
        <v>80</v>
      </c>
      <c r="C38" s="42"/>
      <c r="D38" s="42">
        <f>C38</f>
        <v>0</v>
      </c>
      <c r="E38" s="20"/>
    </row>
    <row r="39" spans="1:5" ht="15.75">
      <c r="A39" s="20" t="s">
        <v>226</v>
      </c>
      <c r="B39" s="19" t="s">
        <v>80</v>
      </c>
      <c r="C39" s="42"/>
      <c r="D39" s="42">
        <f>C39</f>
        <v>0</v>
      </c>
      <c r="E39" s="20"/>
    </row>
    <row r="40" spans="1:5" ht="49.5" customHeight="1">
      <c r="A40" s="55" t="s">
        <v>86</v>
      </c>
      <c r="B40" s="19" t="s">
        <v>80</v>
      </c>
      <c r="C40" s="43">
        <f>C42</f>
        <v>33075</v>
      </c>
      <c r="D40" s="43">
        <f>D42</f>
        <v>33075</v>
      </c>
      <c r="E40" s="20"/>
    </row>
    <row r="41" spans="1:5" ht="17.25" customHeight="1">
      <c r="A41" s="20" t="s">
        <v>14</v>
      </c>
      <c r="B41" s="19" t="s">
        <v>80</v>
      </c>
      <c r="C41" s="42"/>
      <c r="D41" s="42"/>
      <c r="E41" s="20"/>
    </row>
    <row r="42" spans="1:5" ht="47.25">
      <c r="A42" s="20" t="s">
        <v>403</v>
      </c>
      <c r="B42" s="19"/>
      <c r="C42" s="42">
        <v>33075</v>
      </c>
      <c r="D42" s="42">
        <f>C42</f>
        <v>33075</v>
      </c>
      <c r="E42" s="20"/>
    </row>
    <row r="43" spans="1:5" ht="39" customHeight="1">
      <c r="A43" s="20" t="s">
        <v>87</v>
      </c>
      <c r="B43" s="19" t="s">
        <v>80</v>
      </c>
      <c r="C43" s="42"/>
      <c r="D43" s="42"/>
      <c r="E43" s="20"/>
    </row>
    <row r="44" spans="1:5" ht="27" customHeight="1">
      <c r="A44" s="56" t="s">
        <v>88</v>
      </c>
      <c r="B44" s="60">
        <v>900</v>
      </c>
      <c r="C44" s="58">
        <f>C46+C51+C60+C59</f>
        <v>48537783.25000001</v>
      </c>
      <c r="D44" s="58">
        <f>C44</f>
        <v>48537783.25000001</v>
      </c>
      <c r="E44" s="59"/>
    </row>
    <row r="45" spans="1:5" ht="18.75" customHeight="1">
      <c r="A45" s="20" t="s">
        <v>14</v>
      </c>
      <c r="B45" s="20"/>
      <c r="C45" s="42"/>
      <c r="D45" s="42"/>
      <c r="E45" s="20"/>
    </row>
    <row r="46" spans="1:5" ht="47.25">
      <c r="A46" s="24" t="s">
        <v>89</v>
      </c>
      <c r="B46" s="25">
        <v>210</v>
      </c>
      <c r="C46" s="41">
        <f>SUM(C48:C50)</f>
        <v>36174388.17</v>
      </c>
      <c r="D46" s="41">
        <f>SUM(D48:D50)</f>
        <v>36174388.17</v>
      </c>
      <c r="E46" s="20"/>
    </row>
    <row r="47" spans="1:5" ht="15.75">
      <c r="A47" s="20" t="s">
        <v>12</v>
      </c>
      <c r="B47" s="20"/>
      <c r="C47" s="42"/>
      <c r="D47" s="42"/>
      <c r="E47" s="20"/>
    </row>
    <row r="48" spans="1:5" ht="19.5" customHeight="1">
      <c r="A48" s="20" t="s">
        <v>201</v>
      </c>
      <c r="B48" s="19">
        <v>211</v>
      </c>
      <c r="C48" s="42">
        <v>27831600</v>
      </c>
      <c r="D48" s="42">
        <f>C48</f>
        <v>27831600</v>
      </c>
      <c r="E48" s="20"/>
    </row>
    <row r="49" spans="1:5" ht="20.25" customHeight="1">
      <c r="A49" s="20" t="s">
        <v>202</v>
      </c>
      <c r="B49" s="19">
        <v>212</v>
      </c>
      <c r="C49" s="42">
        <v>264480</v>
      </c>
      <c r="D49" s="42">
        <f>C49</f>
        <v>264480</v>
      </c>
      <c r="E49" s="20"/>
    </row>
    <row r="50" spans="1:5" ht="32.25" customHeight="1">
      <c r="A50" s="20" t="s">
        <v>203</v>
      </c>
      <c r="B50" s="19">
        <v>213</v>
      </c>
      <c r="C50" s="42">
        <v>8078308.17</v>
      </c>
      <c r="D50" s="42">
        <f>C50</f>
        <v>8078308.17</v>
      </c>
      <c r="E50" s="20"/>
    </row>
    <row r="51" spans="1:5" ht="25.5" customHeight="1">
      <c r="A51" s="24" t="s">
        <v>90</v>
      </c>
      <c r="B51" s="25">
        <v>220</v>
      </c>
      <c r="C51" s="41">
        <f>SUM(C53:C58)</f>
        <v>7966841.84</v>
      </c>
      <c r="D51" s="42">
        <f aca="true" t="shared" si="0" ref="D51:D56">C51</f>
        <v>7966841.84</v>
      </c>
      <c r="E51" s="20"/>
    </row>
    <row r="52" spans="1:5" ht="15.75">
      <c r="A52" s="20" t="s">
        <v>12</v>
      </c>
      <c r="B52" s="20"/>
      <c r="C52" s="42"/>
      <c r="D52" s="42">
        <f t="shared" si="0"/>
        <v>0</v>
      </c>
      <c r="E52" s="20"/>
    </row>
    <row r="53" spans="1:5" ht="15.75" customHeight="1">
      <c r="A53" s="20" t="s">
        <v>204</v>
      </c>
      <c r="B53" s="19">
        <v>221</v>
      </c>
      <c r="C53" s="42">
        <v>106000</v>
      </c>
      <c r="D53" s="42">
        <f t="shared" si="0"/>
        <v>106000</v>
      </c>
      <c r="E53" s="20"/>
    </row>
    <row r="54" spans="1:5" ht="15.75" customHeight="1">
      <c r="A54" s="20" t="s">
        <v>205</v>
      </c>
      <c r="B54" s="19">
        <v>222</v>
      </c>
      <c r="C54" s="42">
        <v>242000</v>
      </c>
      <c r="D54" s="42">
        <f t="shared" si="0"/>
        <v>242000</v>
      </c>
      <c r="E54" s="20"/>
    </row>
    <row r="55" spans="1:5" ht="13.5" customHeight="1">
      <c r="A55" s="20" t="s">
        <v>206</v>
      </c>
      <c r="B55" s="19">
        <v>223</v>
      </c>
      <c r="C55" s="42">
        <v>6432200</v>
      </c>
      <c r="D55" s="42">
        <f t="shared" si="0"/>
        <v>6432200</v>
      </c>
      <c r="E55" s="20"/>
    </row>
    <row r="56" spans="1:5" ht="18" customHeight="1" hidden="1">
      <c r="A56" s="20" t="s">
        <v>207</v>
      </c>
      <c r="B56" s="19">
        <v>224</v>
      </c>
      <c r="C56" s="42"/>
      <c r="D56" s="42">
        <f t="shared" si="0"/>
        <v>0</v>
      </c>
      <c r="E56" s="20"/>
    </row>
    <row r="57" spans="1:5" ht="29.25" customHeight="1">
      <c r="A57" s="20" t="s">
        <v>208</v>
      </c>
      <c r="B57" s="19">
        <v>225</v>
      </c>
      <c r="C57" s="42">
        <v>392584.86</v>
      </c>
      <c r="D57" s="42">
        <f>C57</f>
        <v>392584.86</v>
      </c>
      <c r="E57" s="20"/>
    </row>
    <row r="58" spans="1:5" ht="19.5" customHeight="1">
      <c r="A58" s="20" t="s">
        <v>209</v>
      </c>
      <c r="B58" s="19">
        <v>226</v>
      </c>
      <c r="C58" s="42">
        <v>794056.98</v>
      </c>
      <c r="D58" s="42">
        <f>C58</f>
        <v>794056.98</v>
      </c>
      <c r="E58" s="20"/>
    </row>
    <row r="59" spans="1:5" ht="15.75" customHeight="1">
      <c r="A59" s="55" t="s">
        <v>210</v>
      </c>
      <c r="B59" s="64">
        <v>290</v>
      </c>
      <c r="C59" s="43">
        <v>232405.22</v>
      </c>
      <c r="D59" s="43">
        <f>C59</f>
        <v>232405.22</v>
      </c>
      <c r="E59" s="20"/>
    </row>
    <row r="60" spans="1:5" ht="30" customHeight="1">
      <c r="A60" s="55" t="s">
        <v>91</v>
      </c>
      <c r="B60" s="64">
        <v>300</v>
      </c>
      <c r="C60" s="41">
        <f>SUM(C62:C65)</f>
        <v>4164148.02</v>
      </c>
      <c r="D60" s="41">
        <f>SUM(D62:D65)</f>
        <v>4164148.02</v>
      </c>
      <c r="E60" s="20"/>
    </row>
    <row r="61" spans="1:5" ht="15.75">
      <c r="A61" s="20" t="s">
        <v>12</v>
      </c>
      <c r="B61" s="20"/>
      <c r="C61" s="42"/>
      <c r="D61" s="42"/>
      <c r="E61" s="20"/>
    </row>
    <row r="62" spans="1:5" ht="30.75" customHeight="1">
      <c r="A62" s="20" t="s">
        <v>211</v>
      </c>
      <c r="B62" s="19">
        <v>310</v>
      </c>
      <c r="C62" s="42">
        <v>504107</v>
      </c>
      <c r="D62" s="42">
        <f>C62</f>
        <v>504107</v>
      </c>
      <c r="E62" s="20"/>
    </row>
    <row r="63" spans="1:5" ht="41.25" customHeight="1" hidden="1">
      <c r="A63" s="20" t="s">
        <v>212</v>
      </c>
      <c r="B63" s="19">
        <v>320</v>
      </c>
      <c r="C63" s="42"/>
      <c r="D63" s="42"/>
      <c r="E63" s="20"/>
    </row>
    <row r="64" spans="1:5" ht="42" customHeight="1" hidden="1">
      <c r="A64" s="20" t="s">
        <v>213</v>
      </c>
      <c r="B64" s="19">
        <v>330</v>
      </c>
      <c r="C64" s="42"/>
      <c r="D64" s="42"/>
      <c r="E64" s="20"/>
    </row>
    <row r="65" spans="1:5" ht="38.25" customHeight="1">
      <c r="A65" s="20" t="s">
        <v>214</v>
      </c>
      <c r="B65" s="19">
        <v>340</v>
      </c>
      <c r="C65" s="42">
        <v>3660041.02</v>
      </c>
      <c r="D65" s="42">
        <f>C65</f>
        <v>3660041.02</v>
      </c>
      <c r="E65" s="20"/>
    </row>
    <row r="66" spans="1:5" ht="32.25" customHeight="1">
      <c r="A66" s="20" t="s">
        <v>92</v>
      </c>
      <c r="B66" s="19">
        <v>500</v>
      </c>
      <c r="C66" s="42"/>
      <c r="D66" s="43">
        <f>C66</f>
        <v>0</v>
      </c>
      <c r="E66" s="20"/>
    </row>
    <row r="67" spans="1:5" ht="15.75">
      <c r="A67" s="20" t="s">
        <v>12</v>
      </c>
      <c r="B67" s="20"/>
      <c r="C67" s="42"/>
      <c r="D67" s="42"/>
      <c r="E67" s="20"/>
    </row>
    <row r="68" spans="1:5" ht="42.75" customHeight="1">
      <c r="A68" s="20" t="s">
        <v>93</v>
      </c>
      <c r="B68" s="19">
        <v>520</v>
      </c>
      <c r="C68" s="42"/>
      <c r="D68" s="42"/>
      <c r="E68" s="20"/>
    </row>
    <row r="69" spans="1:5" ht="42.75" customHeight="1">
      <c r="A69" s="20" t="s">
        <v>94</v>
      </c>
      <c r="B69" s="20"/>
      <c r="C69" s="42"/>
      <c r="D69" s="42"/>
      <c r="E69" s="20"/>
    </row>
    <row r="70" spans="1:5" ht="21" customHeight="1">
      <c r="A70" s="20" t="s">
        <v>95</v>
      </c>
      <c r="B70" s="247" t="s">
        <v>80</v>
      </c>
      <c r="C70" s="248"/>
      <c r="D70" s="248"/>
      <c r="E70" s="249"/>
    </row>
    <row r="71" spans="1:5" ht="34.5" customHeight="1">
      <c r="A71" s="20" t="s">
        <v>96</v>
      </c>
      <c r="B71" s="247"/>
      <c r="C71" s="248"/>
      <c r="D71" s="248"/>
      <c r="E71" s="249"/>
    </row>
    <row r="72" spans="1:5" ht="15.75">
      <c r="A72" s="4"/>
      <c r="B72" s="4"/>
      <c r="C72" s="4"/>
      <c r="D72" s="4"/>
      <c r="E72" s="4"/>
    </row>
    <row r="73" spans="1:5" ht="15.75">
      <c r="A73" s="4" t="s">
        <v>378</v>
      </c>
      <c r="B73" s="4"/>
      <c r="C73" s="4"/>
      <c r="D73" s="4"/>
      <c r="E73" s="4"/>
    </row>
    <row r="74" spans="1:5" ht="15.75">
      <c r="A74" s="4" t="s">
        <v>215</v>
      </c>
      <c r="B74" s="4"/>
      <c r="C74" s="4" t="s">
        <v>386</v>
      </c>
      <c r="D74" s="4"/>
      <c r="E74" s="4"/>
    </row>
    <row r="75" spans="1:5" ht="15.75">
      <c r="A75" s="250" t="s">
        <v>101</v>
      </c>
      <c r="B75" s="250"/>
      <c r="C75" s="250"/>
      <c r="D75" s="4"/>
      <c r="E75" s="4"/>
    </row>
    <row r="76" spans="1:5" ht="15.75">
      <c r="A76" s="4"/>
      <c r="B76" s="4"/>
      <c r="C76" s="4"/>
      <c r="D76" s="4"/>
      <c r="E76" s="4"/>
    </row>
    <row r="77" spans="1:5" ht="15.75">
      <c r="A77" s="4" t="s">
        <v>97</v>
      </c>
      <c r="B77" s="4"/>
      <c r="C77" s="4"/>
      <c r="D77" s="4"/>
      <c r="E77" s="4"/>
    </row>
    <row r="78" spans="1:5" ht="15.75">
      <c r="A78" s="4" t="s">
        <v>216</v>
      </c>
      <c r="B78" s="4"/>
      <c r="C78" s="4"/>
      <c r="D78" s="4"/>
      <c r="E78" s="4"/>
    </row>
    <row r="79" spans="1:5" ht="15.75">
      <c r="A79" s="250" t="s">
        <v>277</v>
      </c>
      <c r="B79" s="250"/>
      <c r="C79" s="250"/>
      <c r="D79" s="4"/>
      <c r="E79" s="4"/>
    </row>
    <row r="80" spans="1:5" ht="15.75">
      <c r="A80" s="4"/>
      <c r="B80" s="4"/>
      <c r="C80" s="4"/>
      <c r="D80" s="4"/>
      <c r="E80" s="4"/>
    </row>
    <row r="81" spans="1:5" ht="15.75">
      <c r="A81" s="4" t="s">
        <v>98</v>
      </c>
      <c r="B81" s="4"/>
      <c r="C81" s="4"/>
      <c r="D81" s="4"/>
      <c r="E81" s="4"/>
    </row>
    <row r="82" spans="1:5" ht="15.75">
      <c r="A82" s="4" t="s">
        <v>217</v>
      </c>
      <c r="B82" s="4"/>
      <c r="C82" s="4" t="s">
        <v>256</v>
      </c>
      <c r="D82" s="4"/>
      <c r="E82" s="4"/>
    </row>
    <row r="83" spans="1:5" ht="15.75">
      <c r="A83" s="250" t="s">
        <v>101</v>
      </c>
      <c r="B83" s="250"/>
      <c r="C83" s="250"/>
      <c r="D83" s="4"/>
      <c r="E83" s="4"/>
    </row>
    <row r="84" spans="1:5" ht="15.75">
      <c r="A84" s="4"/>
      <c r="B84" s="4"/>
      <c r="C84" s="4"/>
      <c r="D84" s="4"/>
      <c r="E84" s="4"/>
    </row>
    <row r="85" spans="1:5" ht="15.75">
      <c r="A85" s="4" t="s">
        <v>257</v>
      </c>
      <c r="B85" s="4"/>
      <c r="C85" s="4"/>
      <c r="D85" s="4"/>
      <c r="E85" s="4"/>
    </row>
    <row r="86" spans="1:5" ht="15.75">
      <c r="A86" s="4"/>
      <c r="B86" s="4"/>
      <c r="C86" s="4"/>
      <c r="D86" s="4" t="s">
        <v>421</v>
      </c>
      <c r="E86" s="4"/>
    </row>
    <row r="87" spans="1:5" ht="15.75">
      <c r="A87" s="250" t="s">
        <v>101</v>
      </c>
      <c r="B87" s="250"/>
      <c r="C87" s="250"/>
      <c r="D87" s="4"/>
      <c r="E87" s="4"/>
    </row>
  </sheetData>
  <sheetProtection/>
  <mergeCells count="21">
    <mergeCell ref="A75:C75"/>
    <mergeCell ref="A79:C79"/>
    <mergeCell ref="A83:C83"/>
    <mergeCell ref="A87:C87"/>
    <mergeCell ref="A24:A25"/>
    <mergeCell ref="B24:B25"/>
    <mergeCell ref="C24:C25"/>
    <mergeCell ref="C14:E14"/>
    <mergeCell ref="C15:E15"/>
    <mergeCell ref="C17:E17"/>
    <mergeCell ref="D24:E24"/>
    <mergeCell ref="B70:B71"/>
    <mergeCell ref="C70:C71"/>
    <mergeCell ref="D70:D71"/>
    <mergeCell ref="E70:E71"/>
    <mergeCell ref="C1:E1"/>
    <mergeCell ref="C7:E7"/>
    <mergeCell ref="C9:E9"/>
    <mergeCell ref="C11:E11"/>
    <mergeCell ref="C12:E12"/>
    <mergeCell ref="C13:D13"/>
  </mergeCells>
  <hyperlinks>
    <hyperlink ref="B24" r:id="rId1" display="11000"/>
  </hyperlinks>
  <printOptions/>
  <pageMargins left="0.7" right="0.7" top="0.75" bottom="0.75" header="0.3" footer="0.3"/>
  <pageSetup horizontalDpi="600" verticalDpi="600" orientation="portrait" paperSize="9" scale="74" r:id="rId2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71:F388"/>
  <sheetViews>
    <sheetView tabSelected="1" view="pageBreakPreview" zoomScale="90" zoomScaleSheetLayoutView="90" workbookViewId="0" topLeftCell="A1">
      <selection activeCell="K323" sqref="K323"/>
    </sheetView>
  </sheetViews>
  <sheetFormatPr defaultColWidth="9.00390625" defaultRowHeight="12.75"/>
  <cols>
    <col min="1" max="1" width="40.00390625" style="0" customWidth="1"/>
    <col min="2" max="2" width="24.00390625" style="0" customWidth="1"/>
    <col min="3" max="3" width="19.375" style="0" customWidth="1"/>
    <col min="4" max="4" width="20.375" style="0" customWidth="1"/>
    <col min="5" max="5" width="20.875" style="0" customWidth="1"/>
    <col min="6" max="6" width="11.875" style="0" customWidth="1"/>
    <col min="7" max="7" width="4.25390625" style="0" customWidth="1"/>
  </cols>
  <sheetData>
    <row r="4" ht="4.5" customHeight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4.5" customHeight="1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6.75" customHeight="1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4.5" customHeight="1" hidden="1"/>
    <row r="55" ht="12.75" hidden="1"/>
    <row r="56" ht="12.75" hidden="1"/>
    <row r="57" ht="12.75" hidden="1"/>
    <row r="58" ht="3.75" customHeight="1" hidden="1"/>
    <row r="59" ht="12.75" hidden="1"/>
    <row r="60" ht="12.75" hidden="1"/>
    <row r="61" ht="12.75" hidden="1"/>
    <row r="62" ht="182.25" customHeight="1" hidden="1"/>
    <row r="63" ht="12.75" hidden="1"/>
    <row r="64" ht="58.5" customHeight="1" hidden="1"/>
    <row r="65" ht="12.75" hidden="1"/>
    <row r="66" ht="47.25" customHeight="1" hidden="1"/>
    <row r="67" ht="70.5" customHeight="1" hidden="1"/>
    <row r="68" ht="12.75" hidden="1"/>
    <row r="69" ht="12.75" hidden="1"/>
    <row r="70" ht="12.75" hidden="1"/>
    <row r="71" spans="1:6" ht="15.75" hidden="1">
      <c r="A71" s="2"/>
      <c r="B71" s="2"/>
      <c r="C71" s="7"/>
      <c r="D71" s="241" t="s">
        <v>110</v>
      </c>
      <c r="E71" s="241"/>
      <c r="F71" s="241"/>
    </row>
    <row r="72" spans="1:6" ht="15.75">
      <c r="A72" s="2"/>
      <c r="B72" s="7"/>
      <c r="C72" s="7"/>
      <c r="D72" s="8"/>
      <c r="E72" s="8"/>
      <c r="F72" s="8" t="s">
        <v>103</v>
      </c>
    </row>
    <row r="73" spans="1:6" ht="15.75">
      <c r="A73" s="2"/>
      <c r="B73" s="7"/>
      <c r="C73" s="7"/>
      <c r="D73" s="8"/>
      <c r="E73" s="8"/>
      <c r="F73" s="8" t="s">
        <v>104</v>
      </c>
    </row>
    <row r="74" spans="1:6" ht="15.75">
      <c r="A74" s="2"/>
      <c r="B74" s="7"/>
      <c r="C74" s="7"/>
      <c r="D74" s="8"/>
      <c r="E74" s="8"/>
      <c r="F74" s="8" t="s">
        <v>105</v>
      </c>
    </row>
    <row r="75" spans="1:6" ht="15.75">
      <c r="A75" s="2"/>
      <c r="B75" s="7"/>
      <c r="C75" s="7"/>
      <c r="D75" s="8"/>
      <c r="E75" s="8"/>
      <c r="F75" s="8" t="s">
        <v>106</v>
      </c>
    </row>
    <row r="76" spans="1:6" ht="15.75">
      <c r="A76" s="2"/>
      <c r="B76" s="7"/>
      <c r="C76" s="7"/>
      <c r="D76" s="8"/>
      <c r="E76" s="8"/>
      <c r="F76" s="8" t="s">
        <v>107</v>
      </c>
    </row>
    <row r="77" spans="1:6" ht="15.75">
      <c r="A77" s="2"/>
      <c r="B77" s="2"/>
      <c r="C77" s="7"/>
      <c r="D77" s="241" t="s">
        <v>150</v>
      </c>
      <c r="E77" s="241"/>
      <c r="F77" s="241"/>
    </row>
    <row r="78" spans="1:6" ht="15.75">
      <c r="A78" s="2"/>
      <c r="B78" s="2"/>
      <c r="C78" s="7"/>
      <c r="D78" s="8"/>
      <c r="E78" s="8"/>
      <c r="F78" s="8"/>
    </row>
    <row r="79" spans="1:6" ht="15.75">
      <c r="A79" s="4"/>
      <c r="B79" s="4"/>
      <c r="C79" s="4"/>
      <c r="D79" s="242" t="s">
        <v>100</v>
      </c>
      <c r="E79" s="242"/>
      <c r="F79" s="242"/>
    </row>
    <row r="80" spans="1:6" ht="15.75">
      <c r="A80" s="4"/>
      <c r="B80" s="4"/>
      <c r="C80" s="4"/>
      <c r="D80" s="71" t="s">
        <v>246</v>
      </c>
      <c r="E80" s="71"/>
      <c r="F80" s="72"/>
    </row>
    <row r="81" spans="1:6" ht="15.75">
      <c r="A81" s="4"/>
      <c r="B81" s="4"/>
      <c r="C81" s="4"/>
      <c r="D81" s="243" t="s">
        <v>245</v>
      </c>
      <c r="E81" s="243"/>
      <c r="F81" s="243"/>
    </row>
    <row r="82" spans="1:6" ht="15.75">
      <c r="A82" s="4"/>
      <c r="B82" s="4"/>
      <c r="C82" s="4"/>
      <c r="D82" s="244"/>
      <c r="E82" s="244"/>
      <c r="F82" s="244"/>
    </row>
    <row r="83" spans="1:6" ht="15.75">
      <c r="A83" s="8"/>
      <c r="B83" s="8"/>
      <c r="C83" s="4"/>
      <c r="D83" s="241"/>
      <c r="E83" s="241"/>
      <c r="F83" s="4"/>
    </row>
    <row r="84" spans="1:6" ht="15.75">
      <c r="A84" s="8"/>
      <c r="B84" s="8"/>
      <c r="C84" s="4"/>
      <c r="D84" s="243" t="s">
        <v>234</v>
      </c>
      <c r="E84" s="243"/>
      <c r="F84" s="243"/>
    </row>
    <row r="85" spans="1:6" ht="15.75">
      <c r="A85" s="4"/>
      <c r="B85" s="8"/>
      <c r="C85" s="4"/>
      <c r="D85" s="245" t="s">
        <v>109</v>
      </c>
      <c r="E85" s="245"/>
      <c r="F85" s="245"/>
    </row>
    <row r="86" spans="1:6" ht="15.75">
      <c r="A86" s="8"/>
      <c r="B86" s="8"/>
      <c r="C86" s="4"/>
      <c r="D86" s="4"/>
      <c r="E86" s="4"/>
      <c r="F86" s="4"/>
    </row>
    <row r="87" spans="1:6" ht="15.75">
      <c r="A87" s="4"/>
      <c r="B87" s="4"/>
      <c r="C87" s="4"/>
      <c r="D87" s="246" t="s">
        <v>415</v>
      </c>
      <c r="E87" s="246"/>
      <c r="F87" s="246"/>
    </row>
    <row r="88" spans="1:6" ht="15.75">
      <c r="A88" s="4"/>
      <c r="B88" s="4"/>
      <c r="C88" s="4"/>
      <c r="D88" s="71"/>
      <c r="E88" s="71"/>
      <c r="F88" s="71"/>
    </row>
    <row r="89" spans="1:6" ht="15.75">
      <c r="A89" s="4"/>
      <c r="B89" s="4"/>
      <c r="C89" s="4"/>
      <c r="D89" s="71"/>
      <c r="E89" s="71"/>
      <c r="F89" s="71"/>
    </row>
    <row r="90" spans="1:6" ht="15.75">
      <c r="A90" s="4"/>
      <c r="B90" s="4"/>
      <c r="C90" s="4"/>
      <c r="D90" s="4"/>
      <c r="E90" s="4"/>
      <c r="F90" s="4"/>
    </row>
    <row r="91" spans="1:6" ht="15.75">
      <c r="A91" s="242" t="s">
        <v>232</v>
      </c>
      <c r="B91" s="246"/>
      <c r="C91" s="246"/>
      <c r="D91" s="246"/>
      <c r="E91" s="4"/>
      <c r="F91" s="4"/>
    </row>
    <row r="92" spans="1:6" ht="16.5" thickBot="1">
      <c r="A92" s="242" t="s">
        <v>272</v>
      </c>
      <c r="B92" s="246"/>
      <c r="C92" s="246"/>
      <c r="D92" s="246"/>
      <c r="E92" s="4"/>
      <c r="F92" s="4"/>
    </row>
    <row r="93" spans="1:6" ht="16.5" thickBot="1">
      <c r="A93" s="262"/>
      <c r="B93" s="262"/>
      <c r="C93" s="262"/>
      <c r="D93" s="3"/>
      <c r="E93" s="10" t="s">
        <v>0</v>
      </c>
      <c r="F93" s="4"/>
    </row>
    <row r="94" spans="1:6" ht="16.5" thickBot="1">
      <c r="A94" s="262"/>
      <c r="B94" s="262"/>
      <c r="C94" s="262"/>
      <c r="D94" s="11" t="s">
        <v>1</v>
      </c>
      <c r="E94" s="12"/>
      <c r="F94" s="4"/>
    </row>
    <row r="95" spans="1:6" ht="16.5" thickBot="1">
      <c r="A95" s="3" t="s">
        <v>416</v>
      </c>
      <c r="B95" s="3"/>
      <c r="C95" s="3"/>
      <c r="D95" s="11" t="s">
        <v>2</v>
      </c>
      <c r="E95" s="40">
        <v>42002</v>
      </c>
      <c r="F95" s="4"/>
    </row>
    <row r="96" spans="1:6" ht="16.5" thickBot="1">
      <c r="A96" s="262"/>
      <c r="B96" s="262"/>
      <c r="C96" s="262"/>
      <c r="D96" s="13"/>
      <c r="E96" s="13"/>
      <c r="F96" s="4"/>
    </row>
    <row r="97" spans="1:6" ht="16.5" thickBot="1">
      <c r="A97" s="262"/>
      <c r="B97" s="262"/>
      <c r="C97" s="262"/>
      <c r="D97" s="14"/>
      <c r="E97" s="10"/>
      <c r="F97" s="4"/>
    </row>
    <row r="98" spans="1:6" ht="15.75">
      <c r="A98" s="263" t="s">
        <v>235</v>
      </c>
      <c r="B98" s="263"/>
      <c r="C98" s="263"/>
      <c r="D98" s="3"/>
      <c r="E98" s="264">
        <v>22615127</v>
      </c>
      <c r="F98" s="4"/>
    </row>
    <row r="99" spans="1:6" ht="16.5" thickBot="1">
      <c r="A99" s="263"/>
      <c r="B99" s="263"/>
      <c r="C99" s="263"/>
      <c r="D99" s="11" t="s">
        <v>3</v>
      </c>
      <c r="E99" s="265"/>
      <c r="F99" s="4"/>
    </row>
    <row r="100" spans="1:6" ht="16.5" thickBot="1">
      <c r="A100" s="263"/>
      <c r="B100" s="263"/>
      <c r="C100" s="263"/>
      <c r="D100" s="3"/>
      <c r="E100" s="15"/>
      <c r="F100" s="4"/>
    </row>
    <row r="101" spans="1:6" ht="12.75" customHeight="1" thickBot="1">
      <c r="A101" s="263"/>
      <c r="B101" s="263"/>
      <c r="C101" s="263"/>
      <c r="D101" s="3"/>
      <c r="E101" s="16"/>
      <c r="F101" s="4"/>
    </row>
    <row r="102" spans="1:6" ht="4.5" customHeight="1" hidden="1" thickBot="1">
      <c r="A102" s="263"/>
      <c r="B102" s="263"/>
      <c r="C102" s="263"/>
      <c r="D102" s="3"/>
      <c r="E102" s="16"/>
      <c r="F102" s="4"/>
    </row>
    <row r="103" spans="1:6" ht="16.5" thickBot="1">
      <c r="A103" s="262" t="s">
        <v>237</v>
      </c>
      <c r="B103" s="262"/>
      <c r="C103" s="262"/>
      <c r="D103" s="3"/>
      <c r="E103" s="17"/>
      <c r="F103" s="4"/>
    </row>
    <row r="104" spans="1:6" ht="16.5" thickBot="1">
      <c r="A104" s="262" t="s">
        <v>5</v>
      </c>
      <c r="B104" s="262"/>
      <c r="C104" s="262"/>
      <c r="D104" s="18" t="s">
        <v>6</v>
      </c>
      <c r="E104" s="12">
        <v>383</v>
      </c>
      <c r="F104" s="4"/>
    </row>
    <row r="105" spans="1:6" ht="48.75" customHeight="1">
      <c r="A105" s="263" t="s">
        <v>189</v>
      </c>
      <c r="B105" s="263"/>
      <c r="C105" s="263"/>
      <c r="D105" s="3"/>
      <c r="E105" s="262"/>
      <c r="F105" s="262"/>
    </row>
    <row r="106" spans="1:6" ht="48" customHeight="1">
      <c r="A106" s="262" t="s">
        <v>236</v>
      </c>
      <c r="B106" s="262"/>
      <c r="C106" s="262"/>
      <c r="D106" s="3"/>
      <c r="E106" s="262"/>
      <c r="F106" s="262"/>
    </row>
    <row r="107" spans="1:6" ht="15.75">
      <c r="A107" s="4"/>
      <c r="B107" s="4"/>
      <c r="C107" s="4"/>
      <c r="D107" s="4"/>
      <c r="E107" s="4"/>
      <c r="F107" s="4"/>
    </row>
    <row r="108" spans="1:6" ht="15.75">
      <c r="A108" s="9" t="s">
        <v>7</v>
      </c>
      <c r="B108" s="4"/>
      <c r="C108" s="4"/>
      <c r="D108" s="4"/>
      <c r="E108" s="4"/>
      <c r="F108" s="4"/>
    </row>
    <row r="109" spans="1:6" ht="15.75">
      <c r="A109" s="4"/>
      <c r="B109" s="4"/>
      <c r="C109" s="4"/>
      <c r="D109" s="4"/>
      <c r="E109" s="4"/>
      <c r="F109" s="4"/>
    </row>
    <row r="110" spans="1:6" ht="15.75">
      <c r="A110" s="4" t="s">
        <v>247</v>
      </c>
      <c r="B110" s="4"/>
      <c r="C110" s="4"/>
      <c r="D110" s="4"/>
      <c r="E110" s="4"/>
      <c r="F110" s="4"/>
    </row>
    <row r="111" spans="1:6" ht="15.75">
      <c r="A111" s="4" t="s">
        <v>248</v>
      </c>
      <c r="B111" s="4"/>
      <c r="C111" s="4"/>
      <c r="D111" s="4"/>
      <c r="E111" s="4"/>
      <c r="F111" s="4"/>
    </row>
    <row r="112" spans="1:6" ht="15.75">
      <c r="A112" s="4" t="s">
        <v>249</v>
      </c>
      <c r="B112" s="4"/>
      <c r="C112" s="4"/>
      <c r="D112" s="4"/>
      <c r="E112" s="4"/>
      <c r="F112" s="4"/>
    </row>
    <row r="113" spans="1:6" ht="15.75">
      <c r="A113" s="4" t="s">
        <v>250</v>
      </c>
      <c r="B113" s="4"/>
      <c r="C113" s="4"/>
      <c r="D113" s="4"/>
      <c r="E113" s="4"/>
      <c r="F113" s="4"/>
    </row>
    <row r="114" spans="1:6" ht="15.75">
      <c r="A114" s="4" t="s">
        <v>251</v>
      </c>
      <c r="B114" s="4"/>
      <c r="C114" s="4"/>
      <c r="D114" s="4"/>
      <c r="E114" s="4"/>
      <c r="F114" s="4"/>
    </row>
    <row r="115" spans="1:6" ht="15.75">
      <c r="A115" s="39"/>
      <c r="B115" s="4"/>
      <c r="C115" s="4"/>
      <c r="D115" s="4"/>
      <c r="E115" s="4"/>
      <c r="F115" s="4"/>
    </row>
    <row r="116" spans="1:6" ht="15.75">
      <c r="A116" s="4" t="s">
        <v>252</v>
      </c>
      <c r="B116" s="4"/>
      <c r="C116" s="4"/>
      <c r="D116" s="4"/>
      <c r="E116" s="4"/>
      <c r="F116" s="4"/>
    </row>
    <row r="117" spans="1:6" ht="15.75">
      <c r="A117" s="4" t="s">
        <v>253</v>
      </c>
      <c r="B117" s="4"/>
      <c r="C117" s="4"/>
      <c r="D117" s="4"/>
      <c r="E117" s="4"/>
      <c r="F117" s="4"/>
    </row>
    <row r="118" spans="1:6" ht="15.75">
      <c r="A118" s="39"/>
      <c r="B118" s="4"/>
      <c r="C118" s="4"/>
      <c r="D118" s="4"/>
      <c r="E118" s="4"/>
      <c r="F118" s="4"/>
    </row>
    <row r="119" spans="1:6" ht="15.75">
      <c r="A119" s="4" t="s">
        <v>254</v>
      </c>
      <c r="B119" s="4"/>
      <c r="C119" s="4"/>
      <c r="D119" s="4"/>
      <c r="E119" s="4"/>
      <c r="F119" s="4"/>
    </row>
    <row r="120" spans="1:6" ht="15.75">
      <c r="A120" s="4"/>
      <c r="B120" s="4"/>
      <c r="C120" s="4"/>
      <c r="D120" s="4"/>
      <c r="E120" s="4"/>
      <c r="F120" s="4"/>
    </row>
    <row r="121" spans="1:6" ht="15.75">
      <c r="A121" s="39"/>
      <c r="B121" s="4"/>
      <c r="C121" s="4"/>
      <c r="D121" s="4"/>
      <c r="E121" s="4"/>
      <c r="F121" s="4"/>
    </row>
    <row r="122" spans="1:6" ht="15.75">
      <c r="A122" s="9" t="s">
        <v>8</v>
      </c>
      <c r="B122" s="4"/>
      <c r="C122" s="4"/>
      <c r="D122" s="4"/>
      <c r="E122" s="4"/>
      <c r="F122" s="4"/>
    </row>
    <row r="123" spans="1:6" ht="15.75">
      <c r="A123" s="9"/>
      <c r="B123" s="4"/>
      <c r="C123" s="4"/>
      <c r="D123" s="4"/>
      <c r="E123" s="4"/>
      <c r="F123" s="4"/>
    </row>
    <row r="124" spans="1:6" ht="15.75">
      <c r="A124" s="4"/>
      <c r="B124" s="4"/>
      <c r="C124" s="4"/>
      <c r="D124" s="4"/>
      <c r="E124" s="4"/>
      <c r="F124" s="4"/>
    </row>
    <row r="125" spans="1:6" ht="15.75">
      <c r="A125" s="247" t="s">
        <v>9</v>
      </c>
      <c r="B125" s="252"/>
      <c r="C125" s="252"/>
      <c r="D125" s="247" t="s">
        <v>10</v>
      </c>
      <c r="E125" s="252"/>
      <c r="F125" s="4"/>
    </row>
    <row r="126" spans="1:6" ht="15.75">
      <c r="A126" s="247">
        <v>1</v>
      </c>
      <c r="B126" s="252"/>
      <c r="C126" s="252"/>
      <c r="D126" s="247">
        <v>2</v>
      </c>
      <c r="E126" s="252"/>
      <c r="F126" s="4"/>
    </row>
    <row r="127" spans="1:6" ht="21" customHeight="1">
      <c r="A127" s="260" t="s">
        <v>11</v>
      </c>
      <c r="B127" s="252"/>
      <c r="C127" s="252"/>
      <c r="D127" s="254">
        <f>D129+D135</f>
        <v>89879589.58</v>
      </c>
      <c r="E127" s="255"/>
      <c r="F127" s="4"/>
    </row>
    <row r="128" spans="1:6" ht="21" customHeight="1">
      <c r="A128" s="249" t="s">
        <v>12</v>
      </c>
      <c r="B128" s="252"/>
      <c r="C128" s="252"/>
      <c r="D128" s="248"/>
      <c r="E128" s="253"/>
      <c r="F128" s="4"/>
    </row>
    <row r="129" spans="1:6" ht="21" customHeight="1">
      <c r="A129" s="249" t="s">
        <v>13</v>
      </c>
      <c r="B129" s="252"/>
      <c r="C129" s="252"/>
      <c r="D129" s="248">
        <v>80624233.88</v>
      </c>
      <c r="E129" s="253"/>
      <c r="F129" s="4"/>
    </row>
    <row r="130" spans="1:6" ht="23.25" customHeight="1">
      <c r="A130" s="249" t="s">
        <v>14</v>
      </c>
      <c r="B130" s="252"/>
      <c r="C130" s="252"/>
      <c r="D130" s="248"/>
      <c r="E130" s="253"/>
      <c r="F130" s="4"/>
    </row>
    <row r="131" spans="1:6" ht="30.75" customHeight="1">
      <c r="A131" s="249" t="s">
        <v>15</v>
      </c>
      <c r="B131" s="252"/>
      <c r="C131" s="252"/>
      <c r="D131" s="248">
        <v>80624233.88</v>
      </c>
      <c r="E131" s="253"/>
      <c r="F131" s="4"/>
    </row>
    <row r="132" spans="1:6" ht="29.25" customHeight="1">
      <c r="A132" s="249" t="s">
        <v>16</v>
      </c>
      <c r="B132" s="252"/>
      <c r="C132" s="252"/>
      <c r="D132" s="248"/>
      <c r="E132" s="253"/>
      <c r="F132" s="4"/>
    </row>
    <row r="133" spans="1:6" ht="29.25" customHeight="1">
      <c r="A133" s="249" t="s">
        <v>17</v>
      </c>
      <c r="B133" s="249"/>
      <c r="C133" s="249"/>
      <c r="D133" s="248"/>
      <c r="E133" s="253"/>
      <c r="F133" s="4"/>
    </row>
    <row r="134" spans="1:6" ht="20.25" customHeight="1">
      <c r="A134" s="249" t="s">
        <v>18</v>
      </c>
      <c r="B134" s="252"/>
      <c r="C134" s="252"/>
      <c r="D134" s="248">
        <v>9485052.76</v>
      </c>
      <c r="E134" s="253"/>
      <c r="F134" s="4"/>
    </row>
    <row r="135" spans="1:6" ht="21" customHeight="1">
      <c r="A135" s="249" t="s">
        <v>19</v>
      </c>
      <c r="B135" s="252"/>
      <c r="C135" s="252"/>
      <c r="D135" s="248">
        <v>9255355.7</v>
      </c>
      <c r="E135" s="253"/>
      <c r="F135" s="4"/>
    </row>
    <row r="136" spans="1:6" ht="22.5" customHeight="1">
      <c r="A136" s="249" t="s">
        <v>14</v>
      </c>
      <c r="B136" s="252"/>
      <c r="C136" s="252"/>
      <c r="D136" s="248"/>
      <c r="E136" s="253"/>
      <c r="F136" s="4"/>
    </row>
    <row r="137" spans="1:6" ht="26.25" customHeight="1">
      <c r="A137" s="249" t="s">
        <v>20</v>
      </c>
      <c r="B137" s="252"/>
      <c r="C137" s="252"/>
      <c r="D137" s="248">
        <v>7552697.22</v>
      </c>
      <c r="E137" s="253"/>
      <c r="F137" s="4"/>
    </row>
    <row r="138" spans="1:6" ht="30.75" customHeight="1">
      <c r="A138" s="249" t="s">
        <v>21</v>
      </c>
      <c r="B138" s="252"/>
      <c r="C138" s="252"/>
      <c r="D138" s="248">
        <v>2197210.53</v>
      </c>
      <c r="E138" s="253"/>
      <c r="F138" s="4"/>
    </row>
    <row r="139" spans="1:6" ht="21" customHeight="1">
      <c r="A139" s="260" t="s">
        <v>22</v>
      </c>
      <c r="B139" s="252"/>
      <c r="C139" s="252"/>
      <c r="D139" s="254">
        <f>D141+D142+D154</f>
        <v>544722.57</v>
      </c>
      <c r="E139" s="255"/>
      <c r="F139" s="4"/>
    </row>
    <row r="140" spans="1:6" ht="21" customHeight="1">
      <c r="A140" s="249" t="s">
        <v>12</v>
      </c>
      <c r="B140" s="252"/>
      <c r="C140" s="252"/>
      <c r="D140" s="248"/>
      <c r="E140" s="253"/>
      <c r="F140" s="4"/>
    </row>
    <row r="141" spans="1:6" ht="30" customHeight="1">
      <c r="A141" s="249" t="s">
        <v>23</v>
      </c>
      <c r="B141" s="252"/>
      <c r="C141" s="252"/>
      <c r="D141" s="248"/>
      <c r="E141" s="253"/>
      <c r="F141" s="4"/>
    </row>
    <row r="142" spans="1:6" ht="31.5" customHeight="1">
      <c r="A142" s="249" t="s">
        <v>24</v>
      </c>
      <c r="B142" s="252"/>
      <c r="C142" s="252"/>
      <c r="D142" s="248">
        <v>544722.57</v>
      </c>
      <c r="E142" s="253"/>
      <c r="F142" s="4"/>
    </row>
    <row r="143" spans="1:6" ht="15.75" customHeight="1">
      <c r="A143" s="258" t="s">
        <v>14</v>
      </c>
      <c r="B143" s="261"/>
      <c r="C143" s="259"/>
      <c r="D143" s="258"/>
      <c r="E143" s="259"/>
      <c r="F143" s="4"/>
    </row>
    <row r="144" spans="1:6" ht="18" customHeight="1">
      <c r="A144" s="258" t="s">
        <v>25</v>
      </c>
      <c r="B144" s="261"/>
      <c r="C144" s="259"/>
      <c r="D144" s="258">
        <v>252</v>
      </c>
      <c r="E144" s="259"/>
      <c r="F144" s="4"/>
    </row>
    <row r="145" spans="1:6" ht="18" customHeight="1">
      <c r="A145" s="249" t="s">
        <v>26</v>
      </c>
      <c r="B145" s="252"/>
      <c r="C145" s="252"/>
      <c r="D145" s="249">
        <v>0</v>
      </c>
      <c r="E145" s="252"/>
      <c r="F145" s="4"/>
    </row>
    <row r="146" spans="1:6" ht="18" customHeight="1">
      <c r="A146" s="249" t="s">
        <v>27</v>
      </c>
      <c r="B146" s="252"/>
      <c r="C146" s="252"/>
      <c r="D146" s="249">
        <v>21903.43</v>
      </c>
      <c r="E146" s="252"/>
      <c r="F146" s="4"/>
    </row>
    <row r="147" spans="1:6" ht="18" customHeight="1">
      <c r="A147" s="249" t="s">
        <v>28</v>
      </c>
      <c r="B147" s="252"/>
      <c r="C147" s="252"/>
      <c r="D147" s="249">
        <v>0</v>
      </c>
      <c r="E147" s="252"/>
      <c r="F147" s="4"/>
    </row>
    <row r="148" spans="1:6" ht="18" customHeight="1">
      <c r="A148" s="249" t="s">
        <v>29</v>
      </c>
      <c r="B148" s="252"/>
      <c r="C148" s="252"/>
      <c r="D148" s="248">
        <v>1561</v>
      </c>
      <c r="E148" s="253"/>
      <c r="F148" s="4"/>
    </row>
    <row r="149" spans="1:6" ht="18" customHeight="1">
      <c r="A149" s="249" t="s">
        <v>30</v>
      </c>
      <c r="B149" s="252"/>
      <c r="C149" s="252"/>
      <c r="D149" s="248">
        <v>513715</v>
      </c>
      <c r="E149" s="253"/>
      <c r="F149" s="4"/>
    </row>
    <row r="150" spans="1:6" ht="18" customHeight="1">
      <c r="A150" s="249" t="s">
        <v>31</v>
      </c>
      <c r="B150" s="252"/>
      <c r="C150" s="252"/>
      <c r="D150" s="248"/>
      <c r="E150" s="253"/>
      <c r="F150" s="4"/>
    </row>
    <row r="151" spans="1:6" ht="18" customHeight="1">
      <c r="A151" s="249" t="s">
        <v>32</v>
      </c>
      <c r="B151" s="252"/>
      <c r="C151" s="252"/>
      <c r="D151" s="248"/>
      <c r="E151" s="253"/>
      <c r="F151" s="4"/>
    </row>
    <row r="152" spans="1:6" ht="18" customHeight="1">
      <c r="A152" s="249" t="s">
        <v>33</v>
      </c>
      <c r="B152" s="252"/>
      <c r="C152" s="252"/>
      <c r="D152" s="248"/>
      <c r="E152" s="253"/>
      <c r="F152" s="4"/>
    </row>
    <row r="153" spans="1:6" ht="18" customHeight="1">
      <c r="A153" s="249" t="s">
        <v>255</v>
      </c>
      <c r="B153" s="252"/>
      <c r="C153" s="252"/>
      <c r="D153" s="248">
        <v>729.14</v>
      </c>
      <c r="E153" s="253"/>
      <c r="F153" s="4"/>
    </row>
    <row r="154" spans="1:6" ht="29.25" customHeight="1">
      <c r="A154" s="258" t="s">
        <v>34</v>
      </c>
      <c r="B154" s="261"/>
      <c r="C154" s="259"/>
      <c r="D154" s="256"/>
      <c r="E154" s="257"/>
      <c r="F154" s="4"/>
    </row>
    <row r="155" spans="1:6" ht="15.75" customHeight="1">
      <c r="A155" s="258" t="s">
        <v>14</v>
      </c>
      <c r="B155" s="261"/>
      <c r="C155" s="259"/>
      <c r="D155" s="258"/>
      <c r="E155" s="259"/>
      <c r="F155" s="4"/>
    </row>
    <row r="156" spans="1:6" ht="18" customHeight="1">
      <c r="A156" s="249" t="s">
        <v>35</v>
      </c>
      <c r="B156" s="252"/>
      <c r="C156" s="252"/>
      <c r="D156" s="249"/>
      <c r="E156" s="252"/>
      <c r="F156" s="4"/>
    </row>
    <row r="157" spans="1:6" ht="18" customHeight="1">
      <c r="A157" s="249" t="s">
        <v>36</v>
      </c>
      <c r="B157" s="252"/>
      <c r="C157" s="252"/>
      <c r="D157" s="249"/>
      <c r="E157" s="252"/>
      <c r="F157" s="4"/>
    </row>
    <row r="158" spans="1:6" ht="18" customHeight="1">
      <c r="A158" s="249" t="s">
        <v>37</v>
      </c>
      <c r="B158" s="252"/>
      <c r="C158" s="252"/>
      <c r="D158" s="249"/>
      <c r="E158" s="252"/>
      <c r="F158" s="4"/>
    </row>
    <row r="159" spans="1:6" ht="18" customHeight="1">
      <c r="A159" s="249" t="s">
        <v>38</v>
      </c>
      <c r="B159" s="252"/>
      <c r="C159" s="252"/>
      <c r="D159" s="249"/>
      <c r="E159" s="252"/>
      <c r="F159" s="4"/>
    </row>
    <row r="160" spans="1:6" ht="18" customHeight="1">
      <c r="A160" s="249" t="s">
        <v>39</v>
      </c>
      <c r="B160" s="252"/>
      <c r="C160" s="252"/>
      <c r="D160" s="249"/>
      <c r="E160" s="252"/>
      <c r="F160" s="4"/>
    </row>
    <row r="161" spans="1:6" ht="18" customHeight="1">
      <c r="A161" s="249" t="s">
        <v>40</v>
      </c>
      <c r="B161" s="252"/>
      <c r="C161" s="252"/>
      <c r="D161" s="249"/>
      <c r="E161" s="252"/>
      <c r="F161" s="4"/>
    </row>
    <row r="162" spans="1:6" ht="18" customHeight="1">
      <c r="A162" s="249" t="s">
        <v>41</v>
      </c>
      <c r="B162" s="252"/>
      <c r="C162" s="252"/>
      <c r="D162" s="249"/>
      <c r="E162" s="252"/>
      <c r="F162" s="4"/>
    </row>
    <row r="163" spans="1:6" ht="18" customHeight="1">
      <c r="A163" s="249" t="s">
        <v>42</v>
      </c>
      <c r="B163" s="252"/>
      <c r="C163" s="252"/>
      <c r="D163" s="249"/>
      <c r="E163" s="252"/>
      <c r="F163" s="4"/>
    </row>
    <row r="164" spans="1:6" ht="18" customHeight="1">
      <c r="A164" s="249" t="s">
        <v>43</v>
      </c>
      <c r="B164" s="252"/>
      <c r="C164" s="252"/>
      <c r="D164" s="249"/>
      <c r="E164" s="252"/>
      <c r="F164" s="4"/>
    </row>
    <row r="165" spans="1:6" ht="18" customHeight="1">
      <c r="A165" s="249" t="s">
        <v>44</v>
      </c>
      <c r="B165" s="252"/>
      <c r="C165" s="252"/>
      <c r="D165" s="249"/>
      <c r="E165" s="252"/>
      <c r="F165" s="4"/>
    </row>
    <row r="166" spans="1:6" ht="15.75" customHeight="1">
      <c r="A166" s="260" t="s">
        <v>45</v>
      </c>
      <c r="B166" s="252"/>
      <c r="C166" s="252"/>
      <c r="D166" s="254">
        <f>D168+D169+D184</f>
        <v>-46064.48</v>
      </c>
      <c r="E166" s="255"/>
      <c r="F166" s="4"/>
    </row>
    <row r="167" spans="1:6" ht="15.75" customHeight="1">
      <c r="A167" s="249" t="s">
        <v>12</v>
      </c>
      <c r="B167" s="252"/>
      <c r="C167" s="252"/>
      <c r="D167" s="248"/>
      <c r="E167" s="253"/>
      <c r="F167" s="4"/>
    </row>
    <row r="168" spans="1:6" ht="18" customHeight="1">
      <c r="A168" s="249" t="s">
        <v>46</v>
      </c>
      <c r="B168" s="252"/>
      <c r="C168" s="252"/>
      <c r="D168" s="248"/>
      <c r="E168" s="253"/>
      <c r="F168" s="4"/>
    </row>
    <row r="169" spans="1:6" ht="31.5" customHeight="1">
      <c r="A169" s="249" t="s">
        <v>47</v>
      </c>
      <c r="B169" s="252"/>
      <c r="C169" s="252"/>
      <c r="D169" s="248">
        <v>-46064.48</v>
      </c>
      <c r="E169" s="253"/>
      <c r="F169" s="4"/>
    </row>
    <row r="170" spans="1:6" ht="15.75" customHeight="1">
      <c r="A170" s="249" t="s">
        <v>14</v>
      </c>
      <c r="B170" s="252"/>
      <c r="C170" s="252"/>
      <c r="D170" s="248"/>
      <c r="E170" s="253"/>
      <c r="F170" s="4"/>
    </row>
    <row r="171" spans="1:6" ht="18" customHeight="1">
      <c r="A171" s="249" t="s">
        <v>48</v>
      </c>
      <c r="B171" s="252"/>
      <c r="C171" s="252"/>
      <c r="D171" s="248">
        <v>-46064.48</v>
      </c>
      <c r="E171" s="253"/>
      <c r="F171" s="4"/>
    </row>
    <row r="172" spans="1:6" ht="18" customHeight="1">
      <c r="A172" s="249" t="s">
        <v>49</v>
      </c>
      <c r="B172" s="252"/>
      <c r="C172" s="252"/>
      <c r="D172" s="248"/>
      <c r="E172" s="253"/>
      <c r="F172" s="4"/>
    </row>
    <row r="173" spans="1:6" ht="18" customHeight="1">
      <c r="A173" s="249" t="s">
        <v>50</v>
      </c>
      <c r="B173" s="252"/>
      <c r="C173" s="252"/>
      <c r="D173" s="248"/>
      <c r="E173" s="253"/>
      <c r="F173" s="4"/>
    </row>
    <row r="174" spans="1:6" ht="18" customHeight="1">
      <c r="A174" s="249" t="s">
        <v>51</v>
      </c>
      <c r="B174" s="252"/>
      <c r="C174" s="252"/>
      <c r="D174" s="248"/>
      <c r="E174" s="253"/>
      <c r="F174" s="4"/>
    </row>
    <row r="175" spans="1:6" ht="18" customHeight="1">
      <c r="A175" s="249" t="s">
        <v>52</v>
      </c>
      <c r="B175" s="252"/>
      <c r="C175" s="252"/>
      <c r="D175" s="248"/>
      <c r="E175" s="253"/>
      <c r="F175" s="4"/>
    </row>
    <row r="176" spans="1:6" ht="18" customHeight="1">
      <c r="A176" s="249" t="s">
        <v>53</v>
      </c>
      <c r="B176" s="252"/>
      <c r="C176" s="252"/>
      <c r="D176" s="248"/>
      <c r="E176" s="253"/>
      <c r="F176" s="4"/>
    </row>
    <row r="177" spans="1:6" ht="18" customHeight="1">
      <c r="A177" s="249" t="s">
        <v>54</v>
      </c>
      <c r="B177" s="252"/>
      <c r="C177" s="252"/>
      <c r="D177" s="248"/>
      <c r="E177" s="253"/>
      <c r="F177" s="4"/>
    </row>
    <row r="178" spans="1:6" ht="18" customHeight="1">
      <c r="A178" s="249" t="s">
        <v>55</v>
      </c>
      <c r="B178" s="252"/>
      <c r="C178" s="252"/>
      <c r="D178" s="248"/>
      <c r="E178" s="253"/>
      <c r="F178" s="4"/>
    </row>
    <row r="179" spans="1:6" ht="18" customHeight="1">
      <c r="A179" s="249" t="s">
        <v>56</v>
      </c>
      <c r="B179" s="252"/>
      <c r="C179" s="252"/>
      <c r="D179" s="248"/>
      <c r="E179" s="253"/>
      <c r="F179" s="4"/>
    </row>
    <row r="180" spans="1:6" ht="18" customHeight="1">
      <c r="A180" s="249" t="s">
        <v>57</v>
      </c>
      <c r="B180" s="252"/>
      <c r="C180" s="252"/>
      <c r="D180" s="248"/>
      <c r="E180" s="253"/>
      <c r="F180" s="4"/>
    </row>
    <row r="181" spans="1:6" ht="18" customHeight="1">
      <c r="A181" s="249" t="s">
        <v>58</v>
      </c>
      <c r="B181" s="252"/>
      <c r="C181" s="252"/>
      <c r="D181" s="248"/>
      <c r="E181" s="253"/>
      <c r="F181" s="4"/>
    </row>
    <row r="182" spans="1:6" ht="18" customHeight="1">
      <c r="A182" s="249" t="s">
        <v>59</v>
      </c>
      <c r="B182" s="252"/>
      <c r="C182" s="252"/>
      <c r="D182" s="249"/>
      <c r="E182" s="252"/>
      <c r="F182" s="4"/>
    </row>
    <row r="183" spans="1:6" ht="18" customHeight="1">
      <c r="A183" s="249" t="s">
        <v>60</v>
      </c>
      <c r="B183" s="252"/>
      <c r="C183" s="252"/>
      <c r="D183" s="249"/>
      <c r="E183" s="252"/>
      <c r="F183" s="4"/>
    </row>
    <row r="184" spans="1:6" ht="44.25" customHeight="1">
      <c r="A184" s="249" t="s">
        <v>61</v>
      </c>
      <c r="B184" s="252"/>
      <c r="C184" s="252"/>
      <c r="D184" s="249"/>
      <c r="E184" s="252"/>
      <c r="F184" s="4"/>
    </row>
    <row r="185" spans="1:6" ht="15.75" customHeight="1">
      <c r="A185" s="249" t="s">
        <v>14</v>
      </c>
      <c r="B185" s="252"/>
      <c r="C185" s="252"/>
      <c r="D185" s="249"/>
      <c r="E185" s="252"/>
      <c r="F185" s="4"/>
    </row>
    <row r="186" spans="1:6" ht="18" customHeight="1">
      <c r="A186" s="249" t="s">
        <v>62</v>
      </c>
      <c r="B186" s="252"/>
      <c r="C186" s="252"/>
      <c r="D186" s="249"/>
      <c r="E186" s="252"/>
      <c r="F186" s="4"/>
    </row>
    <row r="187" spans="1:6" ht="18" customHeight="1">
      <c r="A187" s="249" t="s">
        <v>63</v>
      </c>
      <c r="B187" s="252"/>
      <c r="C187" s="252"/>
      <c r="D187" s="249"/>
      <c r="E187" s="252"/>
      <c r="F187" s="4"/>
    </row>
    <row r="188" spans="1:6" ht="18" customHeight="1">
      <c r="A188" s="249" t="s">
        <v>64</v>
      </c>
      <c r="B188" s="252"/>
      <c r="C188" s="252"/>
      <c r="D188" s="249"/>
      <c r="E188" s="252"/>
      <c r="F188" s="4"/>
    </row>
    <row r="189" spans="1:6" ht="18" customHeight="1">
      <c r="A189" s="249" t="s">
        <v>65</v>
      </c>
      <c r="B189" s="252"/>
      <c r="C189" s="252"/>
      <c r="D189" s="249"/>
      <c r="E189" s="252"/>
      <c r="F189" s="4"/>
    </row>
    <row r="190" spans="1:6" ht="18" customHeight="1">
      <c r="A190" s="249" t="s">
        <v>66</v>
      </c>
      <c r="B190" s="252"/>
      <c r="C190" s="252"/>
      <c r="D190" s="249"/>
      <c r="E190" s="252"/>
      <c r="F190" s="4"/>
    </row>
    <row r="191" spans="1:6" ht="18" customHeight="1">
      <c r="A191" s="249" t="s">
        <v>67</v>
      </c>
      <c r="B191" s="252"/>
      <c r="C191" s="252"/>
      <c r="D191" s="249"/>
      <c r="E191" s="252"/>
      <c r="F191" s="4"/>
    </row>
    <row r="192" spans="1:6" ht="18" customHeight="1">
      <c r="A192" s="249" t="s">
        <v>68</v>
      </c>
      <c r="B192" s="252"/>
      <c r="C192" s="252"/>
      <c r="D192" s="249"/>
      <c r="E192" s="252"/>
      <c r="F192" s="4"/>
    </row>
    <row r="193" spans="1:6" ht="18" customHeight="1">
      <c r="A193" s="249" t="s">
        <v>69</v>
      </c>
      <c r="B193" s="252"/>
      <c r="C193" s="252"/>
      <c r="D193" s="249"/>
      <c r="E193" s="252"/>
      <c r="F193" s="4"/>
    </row>
    <row r="194" spans="1:6" ht="18" customHeight="1">
      <c r="A194" s="249" t="s">
        <v>70</v>
      </c>
      <c r="B194" s="252"/>
      <c r="C194" s="252"/>
      <c r="D194" s="249"/>
      <c r="E194" s="252"/>
      <c r="F194" s="4"/>
    </row>
    <row r="195" spans="1:6" ht="18" customHeight="1">
      <c r="A195" s="249" t="s">
        <v>71</v>
      </c>
      <c r="B195" s="252"/>
      <c r="C195" s="252"/>
      <c r="D195" s="249"/>
      <c r="E195" s="252"/>
      <c r="F195" s="4"/>
    </row>
    <row r="196" spans="1:6" ht="18" customHeight="1">
      <c r="A196" s="249" t="s">
        <v>72</v>
      </c>
      <c r="B196" s="252"/>
      <c r="C196" s="252"/>
      <c r="D196" s="249"/>
      <c r="E196" s="252"/>
      <c r="F196" s="4"/>
    </row>
    <row r="197" spans="1:6" ht="18" customHeight="1">
      <c r="A197" s="249" t="s">
        <v>73</v>
      </c>
      <c r="B197" s="252"/>
      <c r="C197" s="252"/>
      <c r="D197" s="249"/>
      <c r="E197" s="252"/>
      <c r="F197" s="4"/>
    </row>
    <row r="198" spans="1:6" ht="18" customHeight="1">
      <c r="A198" s="249" t="s">
        <v>74</v>
      </c>
      <c r="B198" s="252"/>
      <c r="C198" s="252"/>
      <c r="D198" s="249"/>
      <c r="E198" s="252"/>
      <c r="F198" s="4"/>
    </row>
    <row r="199" spans="1:6" ht="18" customHeight="1">
      <c r="A199" s="37"/>
      <c r="B199" s="61"/>
      <c r="C199" s="61"/>
      <c r="D199" s="37"/>
      <c r="E199" s="61"/>
      <c r="F199" s="4"/>
    </row>
    <row r="200" spans="1:6" ht="18" customHeight="1">
      <c r="A200" s="37"/>
      <c r="B200" s="61"/>
      <c r="C200" s="61"/>
      <c r="D200" s="37"/>
      <c r="E200" s="61"/>
      <c r="F200" s="4"/>
    </row>
    <row r="201" spans="1:6" ht="18" customHeight="1">
      <c r="A201" s="37"/>
      <c r="B201" s="61"/>
      <c r="C201" s="61"/>
      <c r="D201" s="37"/>
      <c r="E201" s="61"/>
      <c r="F201" s="4"/>
    </row>
    <row r="202" spans="1:6" ht="9.75" customHeight="1">
      <c r="A202" s="4"/>
      <c r="B202" s="4"/>
      <c r="C202" s="4"/>
      <c r="D202" s="4"/>
      <c r="E202" s="4"/>
      <c r="F202" s="4"/>
    </row>
    <row r="203" spans="1:6" ht="15.75">
      <c r="A203" s="4" t="s">
        <v>220</v>
      </c>
      <c r="B203" s="4"/>
      <c r="C203" s="4"/>
      <c r="D203" s="4"/>
      <c r="E203" s="4" t="s">
        <v>218</v>
      </c>
      <c r="F203" s="4"/>
    </row>
    <row r="204" spans="1:6" ht="15.75">
      <c r="A204" s="4"/>
      <c r="B204" s="4"/>
      <c r="C204" s="4"/>
      <c r="D204" s="4"/>
      <c r="E204" s="4"/>
      <c r="F204" s="4"/>
    </row>
    <row r="205" spans="1:5" ht="15">
      <c r="A205" s="267" t="s">
        <v>9</v>
      </c>
      <c r="B205" s="266" t="s">
        <v>151</v>
      </c>
      <c r="C205" s="267" t="s">
        <v>76</v>
      </c>
      <c r="D205" s="267" t="s">
        <v>77</v>
      </c>
      <c r="E205" s="267"/>
    </row>
    <row r="206" spans="1:5" ht="65.25" customHeight="1">
      <c r="A206" s="267"/>
      <c r="B206" s="266"/>
      <c r="C206" s="267"/>
      <c r="D206" s="22" t="s">
        <v>102</v>
      </c>
      <c r="E206" s="22" t="s">
        <v>78</v>
      </c>
    </row>
    <row r="207" spans="1:5" ht="15.75">
      <c r="A207" s="19">
        <v>1</v>
      </c>
      <c r="B207" s="19">
        <v>2</v>
      </c>
      <c r="C207" s="19">
        <v>3</v>
      </c>
      <c r="D207" s="19">
        <v>4</v>
      </c>
      <c r="E207" s="19">
        <v>5</v>
      </c>
    </row>
    <row r="208" spans="1:5" ht="31.5">
      <c r="A208" s="20" t="s">
        <v>79</v>
      </c>
      <c r="B208" s="19" t="s">
        <v>80</v>
      </c>
      <c r="C208" s="23">
        <v>30438.25</v>
      </c>
      <c r="D208" s="23">
        <v>30438.25</v>
      </c>
      <c r="E208" s="20"/>
    </row>
    <row r="209" spans="1:5" ht="15.75">
      <c r="A209" s="20" t="s">
        <v>14</v>
      </c>
      <c r="B209" s="19"/>
      <c r="C209" s="23"/>
      <c r="D209" s="23"/>
      <c r="E209" s="20"/>
    </row>
    <row r="210" spans="1:5" ht="110.25">
      <c r="A210" s="20" t="s">
        <v>293</v>
      </c>
      <c r="B210" s="19">
        <v>727104</v>
      </c>
      <c r="C210" s="21">
        <v>2714.6</v>
      </c>
      <c r="D210" s="21">
        <f>C210</f>
        <v>2714.6</v>
      </c>
      <c r="E210" s="20"/>
    </row>
    <row r="211" spans="1:5" ht="31.5">
      <c r="A211" s="20" t="s">
        <v>152</v>
      </c>
      <c r="B211" s="19">
        <v>727532</v>
      </c>
      <c r="C211" s="21">
        <v>22.92</v>
      </c>
      <c r="D211" s="21">
        <f>C211</f>
        <v>22.92</v>
      </c>
      <c r="E211" s="20"/>
    </row>
    <row r="212" spans="1:5" ht="78.75">
      <c r="A212" s="20" t="s">
        <v>276</v>
      </c>
      <c r="B212" s="19">
        <v>718202</v>
      </c>
      <c r="C212" s="21">
        <v>27700.73</v>
      </c>
      <c r="D212" s="21">
        <f>C212</f>
        <v>27700.73</v>
      </c>
      <c r="E212" s="20"/>
    </row>
    <row r="213" spans="1:5" ht="15.75">
      <c r="A213" s="24" t="s">
        <v>81</v>
      </c>
      <c r="B213" s="25" t="s">
        <v>80</v>
      </c>
      <c r="C213" s="41">
        <f>C215+C230+C238+C245</f>
        <v>48507345</v>
      </c>
      <c r="D213" s="41">
        <f>D215+D230+D238+D245</f>
        <v>48507345</v>
      </c>
      <c r="E213" s="20"/>
    </row>
    <row r="214" spans="1:5" ht="15.75">
      <c r="A214" s="20" t="s">
        <v>14</v>
      </c>
      <c r="B214" s="19" t="s">
        <v>80</v>
      </c>
      <c r="C214" s="20"/>
      <c r="D214" s="20"/>
      <c r="E214" s="20"/>
    </row>
    <row r="215" spans="1:5" ht="27.75" customHeight="1">
      <c r="A215" s="24" t="s">
        <v>82</v>
      </c>
      <c r="B215" s="25">
        <v>180</v>
      </c>
      <c r="C215" s="41">
        <f>SUM(C216:C229)</f>
        <v>48180960</v>
      </c>
      <c r="D215" s="41">
        <f>SUM(D216:D229)</f>
        <v>48180960</v>
      </c>
      <c r="E215" s="24"/>
    </row>
    <row r="216" spans="1:5" ht="15.75" customHeight="1">
      <c r="A216" s="20" t="s">
        <v>14</v>
      </c>
      <c r="B216" s="19"/>
      <c r="C216" s="42"/>
      <c r="D216" s="42"/>
      <c r="E216" s="20"/>
    </row>
    <row r="217" spans="1:5" ht="53.25" customHeight="1">
      <c r="A217" s="20" t="s">
        <v>344</v>
      </c>
      <c r="B217" s="109">
        <v>711306</v>
      </c>
      <c r="C217" s="42">
        <v>251180</v>
      </c>
      <c r="D217" s="42">
        <f>C217</f>
        <v>251180</v>
      </c>
      <c r="E217" s="20"/>
    </row>
    <row r="218" spans="1:5" ht="75" customHeight="1">
      <c r="A218" s="26" t="s">
        <v>273</v>
      </c>
      <c r="B218" s="19">
        <v>728219</v>
      </c>
      <c r="C218" s="42">
        <v>237000</v>
      </c>
      <c r="D218" s="42">
        <f>C218</f>
        <v>237000</v>
      </c>
      <c r="E218" s="20"/>
    </row>
    <row r="219" spans="1:5" ht="75" customHeight="1">
      <c r="A219" s="26" t="s">
        <v>294</v>
      </c>
      <c r="B219" s="19">
        <v>727104</v>
      </c>
      <c r="C219" s="42">
        <v>98000</v>
      </c>
      <c r="D219" s="42">
        <f aca="true" t="shared" si="0" ref="D219:D224">C219</f>
        <v>98000</v>
      </c>
      <c r="E219" s="20"/>
    </row>
    <row r="220" spans="1:5" ht="28.5" customHeight="1">
      <c r="A220" s="26" t="s">
        <v>152</v>
      </c>
      <c r="B220" s="19">
        <v>727532</v>
      </c>
      <c r="C220" s="42">
        <v>2744000</v>
      </c>
      <c r="D220" s="42">
        <f>C220</f>
        <v>2744000</v>
      </c>
      <c r="E220" s="20"/>
    </row>
    <row r="221" spans="1:5" ht="68.25" customHeight="1">
      <c r="A221" s="26" t="s">
        <v>153</v>
      </c>
      <c r="B221" s="19">
        <v>717533</v>
      </c>
      <c r="C221" s="42">
        <v>286300</v>
      </c>
      <c r="D221" s="42">
        <f>C221</f>
        <v>286300</v>
      </c>
      <c r="E221" s="20"/>
    </row>
    <row r="222" spans="1:5" ht="39.75" customHeight="1">
      <c r="A222" s="26" t="s">
        <v>274</v>
      </c>
      <c r="B222" s="19">
        <v>717531</v>
      </c>
      <c r="C222" s="42">
        <v>32480000</v>
      </c>
      <c r="D222" s="42">
        <f>C222</f>
        <v>32480000</v>
      </c>
      <c r="E222" s="20"/>
    </row>
    <row r="223" spans="1:5" ht="39.75" customHeight="1" hidden="1">
      <c r="A223" s="26" t="s">
        <v>154</v>
      </c>
      <c r="B223" s="19">
        <v>6227482</v>
      </c>
      <c r="C223" s="42"/>
      <c r="D223" s="42">
        <f t="shared" si="0"/>
        <v>0</v>
      </c>
      <c r="E223" s="20"/>
    </row>
    <row r="224" spans="1:5" ht="52.5" customHeight="1" hidden="1">
      <c r="A224" s="26" t="s">
        <v>155</v>
      </c>
      <c r="B224" s="19">
        <v>6229821</v>
      </c>
      <c r="C224" s="42"/>
      <c r="D224" s="42">
        <f t="shared" si="0"/>
        <v>0</v>
      </c>
      <c r="E224" s="20"/>
    </row>
    <row r="225" spans="1:5" ht="52.5" customHeight="1">
      <c r="A225" s="26" t="s">
        <v>155</v>
      </c>
      <c r="B225" s="19">
        <v>717105</v>
      </c>
      <c r="C225" s="42">
        <v>187600</v>
      </c>
      <c r="D225" s="42">
        <f>C225</f>
        <v>187600</v>
      </c>
      <c r="E225" s="20"/>
    </row>
    <row r="226" spans="1:5" ht="52.5" customHeight="1">
      <c r="A226" s="26" t="s">
        <v>275</v>
      </c>
      <c r="B226" s="19">
        <v>718212</v>
      </c>
      <c r="C226" s="42">
        <v>298060</v>
      </c>
      <c r="D226" s="42">
        <f>C226</f>
        <v>298060</v>
      </c>
      <c r="E226" s="20"/>
    </row>
    <row r="227" spans="1:5" ht="56.25" customHeight="1">
      <c r="A227" s="26" t="s">
        <v>276</v>
      </c>
      <c r="B227" s="19">
        <v>718202</v>
      </c>
      <c r="C227" s="42">
        <v>11598820</v>
      </c>
      <c r="D227" s="42">
        <f>C227</f>
        <v>11598820</v>
      </c>
      <c r="E227" s="20"/>
    </row>
    <row r="228" spans="1:5" ht="26.25" customHeight="1" hidden="1">
      <c r="A228" s="26" t="s">
        <v>190</v>
      </c>
      <c r="B228" s="19">
        <v>7950004</v>
      </c>
      <c r="C228" s="42"/>
      <c r="D228" s="42"/>
      <c r="E228" s="20"/>
    </row>
    <row r="229" spans="1:5" ht="16.5" customHeight="1" hidden="1">
      <c r="A229" s="26"/>
      <c r="B229" s="19"/>
      <c r="C229" s="42"/>
      <c r="D229" s="42"/>
      <c r="E229" s="20"/>
    </row>
    <row r="230" spans="1:5" ht="15.75">
      <c r="A230" s="24" t="s">
        <v>83</v>
      </c>
      <c r="B230" s="25">
        <v>180</v>
      </c>
      <c r="C230" s="41">
        <f>SUM(C231:C236)</f>
        <v>293310</v>
      </c>
      <c r="D230" s="41">
        <f>SUM(D231:D236)</f>
        <v>293310</v>
      </c>
      <c r="E230" s="24"/>
    </row>
    <row r="231" spans="1:5" ht="15.75">
      <c r="A231" s="20" t="s">
        <v>14</v>
      </c>
      <c r="B231" s="25"/>
      <c r="C231" s="41"/>
      <c r="D231" s="41"/>
      <c r="E231" s="24"/>
    </row>
    <row r="232" spans="1:5" ht="47.25">
      <c r="A232" s="20" t="s">
        <v>375</v>
      </c>
      <c r="B232" s="19">
        <v>728216</v>
      </c>
      <c r="C232" s="42">
        <v>56000</v>
      </c>
      <c r="D232" s="42">
        <v>56000</v>
      </c>
      <c r="E232" s="24"/>
    </row>
    <row r="233" spans="1:5" ht="30">
      <c r="A233" s="28" t="s">
        <v>355</v>
      </c>
      <c r="B233" s="19">
        <v>718205</v>
      </c>
      <c r="C233" s="50">
        <v>231310</v>
      </c>
      <c r="D233" s="50">
        <f>C233</f>
        <v>231310</v>
      </c>
      <c r="E233" s="24"/>
    </row>
    <row r="234" spans="1:5" ht="51" customHeight="1" hidden="1">
      <c r="A234" s="26" t="s">
        <v>191</v>
      </c>
      <c r="B234" s="52" t="s">
        <v>192</v>
      </c>
      <c r="C234" s="50"/>
      <c r="D234" s="50"/>
      <c r="E234" s="24"/>
    </row>
    <row r="235" spans="1:5" ht="39" customHeight="1" hidden="1">
      <c r="A235" s="26" t="s">
        <v>194</v>
      </c>
      <c r="B235" s="52" t="s">
        <v>193</v>
      </c>
      <c r="C235" s="50"/>
      <c r="D235" s="50"/>
      <c r="E235" s="24"/>
    </row>
    <row r="236" spans="1:5" ht="39" customHeight="1">
      <c r="A236" s="26" t="s">
        <v>380</v>
      </c>
      <c r="B236" s="52" t="s">
        <v>381</v>
      </c>
      <c r="C236" s="50">
        <v>6000</v>
      </c>
      <c r="D236" s="50">
        <v>6000</v>
      </c>
      <c r="E236" s="24"/>
    </row>
    <row r="237" spans="1:5" ht="15.75" customHeight="1">
      <c r="A237" s="24" t="s">
        <v>84</v>
      </c>
      <c r="B237" s="25">
        <v>180</v>
      </c>
      <c r="C237" s="41">
        <v>0</v>
      </c>
      <c r="D237" s="41">
        <v>0</v>
      </c>
      <c r="E237" s="24"/>
    </row>
    <row r="238" spans="1:5" ht="93.75" customHeight="1">
      <c r="A238" s="24" t="s">
        <v>156</v>
      </c>
      <c r="B238" s="25">
        <v>130</v>
      </c>
      <c r="C238" s="41">
        <f>SUM(C240:C244)</f>
        <v>0</v>
      </c>
      <c r="D238" s="41">
        <f>SUM(D240:D244)</f>
        <v>0</v>
      </c>
      <c r="E238" s="24"/>
    </row>
    <row r="239" spans="1:5" ht="15.75" customHeight="1">
      <c r="A239" s="20" t="s">
        <v>14</v>
      </c>
      <c r="B239" s="19" t="s">
        <v>80</v>
      </c>
      <c r="C239" s="42"/>
      <c r="D239" s="42"/>
      <c r="E239" s="20"/>
    </row>
    <row r="240" spans="1:5" ht="15.75">
      <c r="A240" s="20" t="s">
        <v>222</v>
      </c>
      <c r="B240" s="19">
        <v>130</v>
      </c>
      <c r="C240" s="42"/>
      <c r="D240" s="42">
        <f>C240</f>
        <v>0</v>
      </c>
      <c r="E240" s="20"/>
    </row>
    <row r="241" spans="1:5" ht="15.75">
      <c r="A241" s="20" t="s">
        <v>223</v>
      </c>
      <c r="B241" s="19">
        <v>130</v>
      </c>
      <c r="C241" s="42"/>
      <c r="D241" s="42">
        <f>C241</f>
        <v>0</v>
      </c>
      <c r="E241" s="20"/>
    </row>
    <row r="242" spans="1:5" ht="15.75">
      <c r="A242" s="20" t="s">
        <v>224</v>
      </c>
      <c r="B242" s="19">
        <v>130</v>
      </c>
      <c r="C242" s="42"/>
      <c r="D242" s="42">
        <f>C242</f>
        <v>0</v>
      </c>
      <c r="E242" s="20"/>
    </row>
    <row r="243" spans="1:5" ht="15.75">
      <c r="A243" s="20" t="s">
        <v>225</v>
      </c>
      <c r="B243" s="19">
        <v>130</v>
      </c>
      <c r="C243" s="42"/>
      <c r="D243" s="42">
        <f>C243</f>
        <v>0</v>
      </c>
      <c r="E243" s="20"/>
    </row>
    <row r="244" spans="1:5" ht="30.75" customHeight="1">
      <c r="A244" s="20" t="s">
        <v>226</v>
      </c>
      <c r="B244" s="19">
        <v>130</v>
      </c>
      <c r="C244" s="42"/>
      <c r="D244" s="42">
        <f>C244</f>
        <v>0</v>
      </c>
      <c r="E244" s="20"/>
    </row>
    <row r="245" spans="1:5" ht="30" customHeight="1">
      <c r="A245" s="24" t="s">
        <v>86</v>
      </c>
      <c r="B245" s="25">
        <v>180</v>
      </c>
      <c r="C245" s="41">
        <f>SUM(C246:C247)</f>
        <v>33075</v>
      </c>
      <c r="D245" s="41">
        <f>SUM(D246:D247)</f>
        <v>33075</v>
      </c>
      <c r="E245" s="24"/>
    </row>
    <row r="246" spans="1:5" ht="15.75">
      <c r="A246" s="20" t="s">
        <v>14</v>
      </c>
      <c r="B246" s="19"/>
      <c r="C246" s="42"/>
      <c r="D246" s="42"/>
      <c r="E246" s="27"/>
    </row>
    <row r="247" spans="1:5" ht="26.25" customHeight="1">
      <c r="A247" s="28" t="s">
        <v>404</v>
      </c>
      <c r="B247" s="19">
        <v>180</v>
      </c>
      <c r="C247" s="42">
        <v>33075</v>
      </c>
      <c r="D247" s="42">
        <f>C247</f>
        <v>33075</v>
      </c>
      <c r="E247" s="27"/>
    </row>
    <row r="248" spans="1:5" ht="31.5">
      <c r="A248" s="20" t="s">
        <v>87</v>
      </c>
      <c r="B248" s="64" t="s">
        <v>80</v>
      </c>
      <c r="C248" s="43">
        <f>SUM(C249:C249)</f>
        <v>0</v>
      </c>
      <c r="D248" s="43">
        <f>SUM(D249:D249)</f>
        <v>0</v>
      </c>
      <c r="E248" s="20"/>
    </row>
    <row r="249" spans="1:5" ht="15.75">
      <c r="A249" s="20" t="s">
        <v>14</v>
      </c>
      <c r="B249" s="19"/>
      <c r="C249" s="21"/>
      <c r="D249" s="21"/>
      <c r="E249" s="27"/>
    </row>
    <row r="250" spans="1:5" ht="15.75">
      <c r="A250" s="20"/>
      <c r="B250" s="19"/>
      <c r="C250" s="21"/>
      <c r="D250" s="27"/>
      <c r="E250" s="27"/>
    </row>
    <row r="251" spans="1:5" ht="16.5" customHeight="1">
      <c r="A251" s="268" t="s">
        <v>9</v>
      </c>
      <c r="B251" s="268" t="s">
        <v>157</v>
      </c>
      <c r="C251" s="268" t="s">
        <v>76</v>
      </c>
      <c r="D251" s="270" t="s">
        <v>77</v>
      </c>
      <c r="E251" s="271"/>
    </row>
    <row r="252" spans="1:5" ht="72.75" customHeight="1">
      <c r="A252" s="269"/>
      <c r="B252" s="269"/>
      <c r="C252" s="269"/>
      <c r="D252" s="22" t="s">
        <v>102</v>
      </c>
      <c r="E252" s="22" t="s">
        <v>78</v>
      </c>
    </row>
    <row r="253" spans="1:5" ht="15.75">
      <c r="A253" s="19">
        <v>1</v>
      </c>
      <c r="B253" s="19">
        <v>2</v>
      </c>
      <c r="C253" s="19">
        <v>3</v>
      </c>
      <c r="D253" s="19">
        <v>4</v>
      </c>
      <c r="E253" s="19">
        <v>5</v>
      </c>
    </row>
    <row r="254" spans="1:5" ht="15.75">
      <c r="A254" s="24" t="s">
        <v>88</v>
      </c>
      <c r="B254" s="25">
        <v>900</v>
      </c>
      <c r="C254" s="41">
        <f>C269+C342+C351+C256</f>
        <v>48537783.25</v>
      </c>
      <c r="D254" s="41">
        <f>C254</f>
        <v>48537783.25</v>
      </c>
      <c r="E254" s="24"/>
    </row>
    <row r="255" spans="1:5" ht="15.75">
      <c r="A255" s="26" t="s">
        <v>14</v>
      </c>
      <c r="B255" s="20"/>
      <c r="C255" s="42"/>
      <c r="D255" s="42"/>
      <c r="E255" s="20"/>
    </row>
    <row r="256" spans="1:5" ht="30">
      <c r="A256" s="65" t="s">
        <v>79</v>
      </c>
      <c r="B256" s="59"/>
      <c r="C256" s="69">
        <f>C258+C261+C263</f>
        <v>30438.25</v>
      </c>
      <c r="D256" s="69">
        <f>D258+D261+D263</f>
        <v>30438.25</v>
      </c>
      <c r="E256" s="59"/>
    </row>
    <row r="257" spans="1:5" ht="15.75">
      <c r="A257" s="24" t="s">
        <v>14</v>
      </c>
      <c r="B257" s="20"/>
      <c r="C257" s="48"/>
      <c r="D257" s="48"/>
      <c r="E257" s="20"/>
    </row>
    <row r="258" spans="1:5" ht="110.25">
      <c r="A258" s="20" t="s">
        <v>293</v>
      </c>
      <c r="B258" s="22">
        <v>727104</v>
      </c>
      <c r="C258" s="48">
        <v>2714.6</v>
      </c>
      <c r="D258" s="43">
        <f>C258</f>
        <v>2714.6</v>
      </c>
      <c r="E258" s="20"/>
    </row>
    <row r="259" spans="1:5" ht="15.75">
      <c r="A259" s="20" t="s">
        <v>14</v>
      </c>
      <c r="B259" s="22"/>
      <c r="C259" s="48"/>
      <c r="D259" s="43"/>
      <c r="E259" s="20"/>
    </row>
    <row r="260" spans="1:5" ht="15.75">
      <c r="A260" s="20" t="s">
        <v>258</v>
      </c>
      <c r="B260" s="22">
        <v>34002</v>
      </c>
      <c r="C260" s="44">
        <v>2714.6</v>
      </c>
      <c r="D260" s="42">
        <v>2714.6</v>
      </c>
      <c r="E260" s="20"/>
    </row>
    <row r="261" spans="1:5" ht="31.5">
      <c r="A261" s="20" t="s">
        <v>152</v>
      </c>
      <c r="B261" s="22">
        <v>727532</v>
      </c>
      <c r="C261" s="48">
        <v>22.92</v>
      </c>
      <c r="D261" s="43">
        <f>C261</f>
        <v>22.92</v>
      </c>
      <c r="E261" s="20"/>
    </row>
    <row r="262" spans="1:5" ht="15.75">
      <c r="A262" s="20" t="s">
        <v>258</v>
      </c>
      <c r="B262" s="22">
        <v>34002</v>
      </c>
      <c r="C262" s="44">
        <v>22.92</v>
      </c>
      <c r="D262" s="42">
        <v>22.92</v>
      </c>
      <c r="E262" s="20"/>
    </row>
    <row r="263" spans="1:5" ht="78.75">
      <c r="A263" s="20" t="s">
        <v>276</v>
      </c>
      <c r="B263" s="22">
        <v>718202</v>
      </c>
      <c r="C263" s="48">
        <v>27700.73</v>
      </c>
      <c r="D263" s="43">
        <f>C263</f>
        <v>27700.73</v>
      </c>
      <c r="E263" s="20"/>
    </row>
    <row r="264" spans="1:5" ht="15.75">
      <c r="A264" s="20" t="s">
        <v>14</v>
      </c>
      <c r="B264" s="22"/>
      <c r="C264" s="48"/>
      <c r="D264" s="43"/>
      <c r="E264" s="20"/>
    </row>
    <row r="265" spans="1:5" ht="31.5">
      <c r="A265" s="20" t="s">
        <v>259</v>
      </c>
      <c r="B265" s="22">
        <v>21301</v>
      </c>
      <c r="C265" s="44">
        <v>20803.17</v>
      </c>
      <c r="D265" s="42">
        <f>C265</f>
        <v>20803.17</v>
      </c>
      <c r="E265" s="20"/>
    </row>
    <row r="266" spans="1:5" ht="31.5">
      <c r="A266" s="20" t="s">
        <v>295</v>
      </c>
      <c r="B266" s="22">
        <v>22501</v>
      </c>
      <c r="C266" s="44">
        <v>6655.34</v>
      </c>
      <c r="D266" s="42">
        <f>C266</f>
        <v>6655.34</v>
      </c>
      <c r="E266" s="20"/>
    </row>
    <row r="267" spans="1:5" ht="15.75">
      <c r="A267" s="20" t="s">
        <v>296</v>
      </c>
      <c r="B267" s="22">
        <v>29001</v>
      </c>
      <c r="C267" s="44">
        <v>216.22</v>
      </c>
      <c r="D267" s="42">
        <f>C267</f>
        <v>216.22</v>
      </c>
      <c r="E267" s="20"/>
    </row>
    <row r="268" spans="1:5" ht="15.75">
      <c r="A268" s="26" t="s">
        <v>258</v>
      </c>
      <c r="B268" s="22">
        <v>34002</v>
      </c>
      <c r="C268" s="44">
        <v>26</v>
      </c>
      <c r="D268" s="42">
        <f>C268</f>
        <v>26</v>
      </c>
      <c r="E268" s="20"/>
    </row>
    <row r="269" spans="1:5" ht="30">
      <c r="A269" s="65" t="s">
        <v>82</v>
      </c>
      <c r="B269" s="66" t="s">
        <v>80</v>
      </c>
      <c r="C269" s="67">
        <f>C278+C275+C281+C286+C310+C313+C338+C273+C271</f>
        <v>48180960</v>
      </c>
      <c r="D269" s="67">
        <f>C269</f>
        <v>48180960</v>
      </c>
      <c r="E269" s="68"/>
    </row>
    <row r="270" spans="1:5" s="91" customFormat="1" ht="15.75">
      <c r="A270" s="92" t="s">
        <v>14</v>
      </c>
      <c r="B270" s="93"/>
      <c r="C270" s="94"/>
      <c r="D270" s="94"/>
      <c r="E270" s="95"/>
    </row>
    <row r="271" spans="1:5" s="91" customFormat="1" ht="60">
      <c r="A271" s="92" t="s">
        <v>344</v>
      </c>
      <c r="B271" s="93">
        <v>711306</v>
      </c>
      <c r="C271" s="94">
        <v>251180</v>
      </c>
      <c r="D271" s="94">
        <f>C271</f>
        <v>251180</v>
      </c>
      <c r="E271" s="95"/>
    </row>
    <row r="272" spans="1:5" s="91" customFormat="1" ht="30">
      <c r="A272" s="95" t="s">
        <v>345</v>
      </c>
      <c r="B272" s="93">
        <v>21291</v>
      </c>
      <c r="C272" s="99">
        <v>251180</v>
      </c>
      <c r="D272" s="99">
        <f>C272</f>
        <v>251180</v>
      </c>
      <c r="E272" s="95"/>
    </row>
    <row r="273" spans="1:5" ht="109.5" customHeight="1">
      <c r="A273" s="29" t="s">
        <v>278</v>
      </c>
      <c r="B273" s="51" t="s">
        <v>279</v>
      </c>
      <c r="C273" s="62">
        <f>C274</f>
        <v>237000</v>
      </c>
      <c r="D273" s="62">
        <f>D274</f>
        <v>237000</v>
      </c>
      <c r="E273" s="24"/>
    </row>
    <row r="274" spans="1:5" ht="15.75">
      <c r="A274" s="26" t="s">
        <v>160</v>
      </c>
      <c r="B274" s="22">
        <v>34002</v>
      </c>
      <c r="C274" s="63">
        <v>237000</v>
      </c>
      <c r="D274" s="63">
        <f>C274</f>
        <v>237000</v>
      </c>
      <c r="E274" s="24"/>
    </row>
    <row r="275" spans="1:5" ht="94.5">
      <c r="A275" s="29" t="s">
        <v>282</v>
      </c>
      <c r="B275" s="51" t="s">
        <v>280</v>
      </c>
      <c r="C275" s="43">
        <f>SUM(C276:C277)</f>
        <v>98000</v>
      </c>
      <c r="D275" s="43">
        <f>SUM(D276:D277)</f>
        <v>98000</v>
      </c>
      <c r="E275" s="20"/>
    </row>
    <row r="276" spans="1:5" ht="15.75">
      <c r="A276" s="26" t="s">
        <v>14</v>
      </c>
      <c r="B276" s="32"/>
      <c r="C276" s="42"/>
      <c r="D276" s="42"/>
      <c r="E276" s="20"/>
    </row>
    <row r="277" spans="1:5" ht="15.75">
      <c r="A277" s="26" t="s">
        <v>160</v>
      </c>
      <c r="B277" s="22">
        <v>34002</v>
      </c>
      <c r="C277" s="44">
        <v>98000</v>
      </c>
      <c r="D277" s="44">
        <f>C277</f>
        <v>98000</v>
      </c>
      <c r="E277" s="20"/>
    </row>
    <row r="278" spans="1:5" ht="38.25" customHeight="1">
      <c r="A278" s="29" t="s">
        <v>283</v>
      </c>
      <c r="B278" s="51" t="s">
        <v>281</v>
      </c>
      <c r="C278" s="41">
        <f>C280</f>
        <v>2744000</v>
      </c>
      <c r="D278" s="41">
        <f>SUM(D279:D280)</f>
        <v>2744000</v>
      </c>
      <c r="E278" s="20"/>
    </row>
    <row r="279" spans="1:5" ht="15.75">
      <c r="A279" s="26" t="s">
        <v>14</v>
      </c>
      <c r="B279" s="32"/>
      <c r="C279" s="44"/>
      <c r="D279" s="44"/>
      <c r="E279" s="20"/>
    </row>
    <row r="280" spans="1:5" ht="15.75">
      <c r="A280" s="26" t="s">
        <v>160</v>
      </c>
      <c r="B280" s="22">
        <v>34002</v>
      </c>
      <c r="C280" s="44">
        <v>2744000</v>
      </c>
      <c r="D280" s="42">
        <f>C280</f>
        <v>2744000</v>
      </c>
      <c r="E280" s="20"/>
    </row>
    <row r="281" spans="1:5" ht="67.5">
      <c r="A281" s="29" t="s">
        <v>161</v>
      </c>
      <c r="B281" s="51" t="s">
        <v>284</v>
      </c>
      <c r="C281" s="41">
        <f>SUM(C283:C285)</f>
        <v>286300</v>
      </c>
      <c r="D281" s="41">
        <f>SUM(D283:D285)</f>
        <v>286300</v>
      </c>
      <c r="E281" s="20"/>
    </row>
    <row r="282" spans="1:5" ht="15.75">
      <c r="A282" s="26" t="s">
        <v>14</v>
      </c>
      <c r="B282" s="32"/>
      <c r="C282" s="42"/>
      <c r="D282" s="42"/>
      <c r="E282" s="20"/>
    </row>
    <row r="283" spans="1:5" ht="25.5">
      <c r="A283" s="30" t="s">
        <v>158</v>
      </c>
      <c r="B283" s="22">
        <v>21101</v>
      </c>
      <c r="C283" s="44">
        <v>219600</v>
      </c>
      <c r="D283" s="42">
        <f>C283</f>
        <v>219600</v>
      </c>
      <c r="E283" s="20"/>
    </row>
    <row r="284" spans="1:5" ht="15.75">
      <c r="A284" s="26" t="s">
        <v>159</v>
      </c>
      <c r="B284" s="22">
        <v>21301</v>
      </c>
      <c r="C284" s="44">
        <v>66300</v>
      </c>
      <c r="D284" s="42">
        <f>C284</f>
        <v>66300</v>
      </c>
      <c r="E284" s="20"/>
    </row>
    <row r="285" spans="1:5" ht="26.25">
      <c r="A285" s="26" t="s">
        <v>163</v>
      </c>
      <c r="B285" s="22">
        <v>34099</v>
      </c>
      <c r="C285" s="44">
        <v>400</v>
      </c>
      <c r="D285" s="44">
        <f>C285</f>
        <v>400</v>
      </c>
      <c r="E285" s="20"/>
    </row>
    <row r="286" spans="1:5" ht="40.5">
      <c r="A286" s="29" t="s">
        <v>297</v>
      </c>
      <c r="B286" s="51" t="s">
        <v>285</v>
      </c>
      <c r="C286" s="41">
        <f>C288+C293+C302+C303</f>
        <v>32480000</v>
      </c>
      <c r="D286" s="41">
        <f>D288+D293+D302+D303</f>
        <v>32480000</v>
      </c>
      <c r="E286" s="20"/>
    </row>
    <row r="287" spans="1:5" ht="15.75">
      <c r="A287" s="26" t="s">
        <v>14</v>
      </c>
      <c r="B287" s="32"/>
      <c r="C287" s="42"/>
      <c r="D287" s="42"/>
      <c r="E287" s="20"/>
    </row>
    <row r="288" spans="1:5" ht="26.25">
      <c r="A288" s="26" t="s">
        <v>89</v>
      </c>
      <c r="B288" s="33">
        <v>210</v>
      </c>
      <c r="C288" s="45">
        <f>C290+C291+C292</f>
        <v>31182300</v>
      </c>
      <c r="D288" s="45">
        <f>D290+D291+D292</f>
        <v>31182300</v>
      </c>
      <c r="E288" s="24"/>
    </row>
    <row r="289" spans="1:5" ht="15.75">
      <c r="A289" s="26" t="s">
        <v>164</v>
      </c>
      <c r="B289" s="33"/>
      <c r="C289" s="46"/>
      <c r="D289" s="46"/>
      <c r="E289" s="24"/>
    </row>
    <row r="290" spans="1:5" ht="25.5">
      <c r="A290" s="30" t="s">
        <v>158</v>
      </c>
      <c r="B290" s="31">
        <v>21101</v>
      </c>
      <c r="C290" s="47">
        <v>24162000</v>
      </c>
      <c r="D290" s="47">
        <f>C290</f>
        <v>24162000</v>
      </c>
      <c r="E290" s="24"/>
    </row>
    <row r="291" spans="1:5" ht="15.75">
      <c r="A291" s="26" t="s">
        <v>159</v>
      </c>
      <c r="B291" s="31">
        <v>21301</v>
      </c>
      <c r="C291" s="47">
        <v>7007000</v>
      </c>
      <c r="D291" s="47">
        <f>C291</f>
        <v>7007000</v>
      </c>
      <c r="E291" s="24"/>
    </row>
    <row r="292" spans="1:5" ht="15.75">
      <c r="A292" s="34" t="s">
        <v>165</v>
      </c>
      <c r="B292" s="35">
        <v>21201</v>
      </c>
      <c r="C292" s="44">
        <v>13300</v>
      </c>
      <c r="D292" s="47">
        <f>C292</f>
        <v>13300</v>
      </c>
      <c r="E292" s="20"/>
    </row>
    <row r="293" spans="1:5" ht="15.75">
      <c r="A293" s="26" t="s">
        <v>90</v>
      </c>
      <c r="B293" s="33">
        <v>220</v>
      </c>
      <c r="C293" s="48">
        <f>SUM(C295:C301)</f>
        <v>652643</v>
      </c>
      <c r="D293" s="48">
        <f>SUM(D295:D301)</f>
        <v>652643</v>
      </c>
      <c r="E293" s="20"/>
    </row>
    <row r="294" spans="1:5" ht="15.75">
      <c r="A294" s="26" t="s">
        <v>164</v>
      </c>
      <c r="B294" s="33"/>
      <c r="C294" s="44"/>
      <c r="D294" s="44"/>
      <c r="E294" s="20"/>
    </row>
    <row r="295" spans="1:5" ht="15.75">
      <c r="A295" s="26" t="s">
        <v>166</v>
      </c>
      <c r="B295" s="22">
        <v>22100</v>
      </c>
      <c r="C295" s="44">
        <v>100000</v>
      </c>
      <c r="D295" s="47">
        <f aca="true" t="shared" si="1" ref="D295:D302">C295</f>
        <v>100000</v>
      </c>
      <c r="E295" s="20"/>
    </row>
    <row r="296" spans="1:5" ht="15.75">
      <c r="A296" s="26" t="s">
        <v>165</v>
      </c>
      <c r="B296" s="22">
        <v>22201</v>
      </c>
      <c r="C296" s="44">
        <v>50000</v>
      </c>
      <c r="D296" s="47">
        <f t="shared" si="1"/>
        <v>50000</v>
      </c>
      <c r="E296" s="20"/>
    </row>
    <row r="297" spans="1:5" ht="15.75">
      <c r="A297" s="26" t="s">
        <v>175</v>
      </c>
      <c r="B297" s="22">
        <v>22299</v>
      </c>
      <c r="C297" s="44">
        <v>15000</v>
      </c>
      <c r="D297" s="47">
        <f>C297</f>
        <v>15000</v>
      </c>
      <c r="E297" s="20"/>
    </row>
    <row r="298" spans="1:5" ht="64.5">
      <c r="A298" s="26" t="s">
        <v>167</v>
      </c>
      <c r="B298" s="22">
        <v>22504</v>
      </c>
      <c r="C298" s="44">
        <v>0</v>
      </c>
      <c r="D298" s="47">
        <f t="shared" si="1"/>
        <v>0</v>
      </c>
      <c r="E298" s="20"/>
    </row>
    <row r="299" spans="1:5" ht="15.75">
      <c r="A299" s="26" t="s">
        <v>165</v>
      </c>
      <c r="B299" s="22">
        <v>22604</v>
      </c>
      <c r="C299" s="44">
        <v>36345</v>
      </c>
      <c r="D299" s="47">
        <f t="shared" si="1"/>
        <v>36345</v>
      </c>
      <c r="E299" s="20"/>
    </row>
    <row r="300" spans="1:5" ht="15.75">
      <c r="A300" s="26" t="s">
        <v>168</v>
      </c>
      <c r="B300" s="22">
        <v>22605</v>
      </c>
      <c r="C300" s="44">
        <v>151298</v>
      </c>
      <c r="D300" s="47">
        <f t="shared" si="1"/>
        <v>151298</v>
      </c>
      <c r="E300" s="20"/>
    </row>
    <row r="301" spans="1:5" ht="15.75">
      <c r="A301" s="26" t="s">
        <v>162</v>
      </c>
      <c r="B301" s="22">
        <v>22699</v>
      </c>
      <c r="C301" s="44">
        <v>300000</v>
      </c>
      <c r="D301" s="47">
        <f>C301</f>
        <v>300000</v>
      </c>
      <c r="E301" s="20"/>
    </row>
    <row r="302" spans="1:5" ht="15.75">
      <c r="A302" s="26" t="s">
        <v>169</v>
      </c>
      <c r="B302" s="22">
        <v>29003</v>
      </c>
      <c r="C302" s="44">
        <v>4950</v>
      </c>
      <c r="D302" s="47">
        <f t="shared" si="1"/>
        <v>4950</v>
      </c>
      <c r="E302" s="20"/>
    </row>
    <row r="303" spans="1:5" ht="15.75">
      <c r="A303" s="26" t="s">
        <v>91</v>
      </c>
      <c r="B303" s="33">
        <v>300</v>
      </c>
      <c r="C303" s="48">
        <f>SUM(C304:C309)</f>
        <v>640107</v>
      </c>
      <c r="D303" s="48">
        <f>SUM(D304:D309)</f>
        <v>640107</v>
      </c>
      <c r="E303" s="20"/>
    </row>
    <row r="304" spans="1:5" ht="15.75">
      <c r="A304" s="26" t="s">
        <v>170</v>
      </c>
      <c r="B304" s="22">
        <v>31003</v>
      </c>
      <c r="C304" s="44">
        <v>480807</v>
      </c>
      <c r="D304" s="44">
        <f aca="true" t="shared" si="2" ref="D304:D309">C304</f>
        <v>480807</v>
      </c>
      <c r="E304" s="20"/>
    </row>
    <row r="305" spans="1:5" ht="15.75">
      <c r="A305" s="26" t="s">
        <v>171</v>
      </c>
      <c r="B305" s="22">
        <v>31004</v>
      </c>
      <c r="C305" s="44">
        <v>23300</v>
      </c>
      <c r="D305" s="44">
        <f t="shared" si="2"/>
        <v>23300</v>
      </c>
      <c r="E305" s="20"/>
    </row>
    <row r="306" spans="1:5" ht="15.75">
      <c r="A306" s="26" t="s">
        <v>172</v>
      </c>
      <c r="B306" s="22">
        <v>31005</v>
      </c>
      <c r="C306" s="44">
        <v>0</v>
      </c>
      <c r="D306" s="44">
        <f t="shared" si="2"/>
        <v>0</v>
      </c>
      <c r="E306" s="20"/>
    </row>
    <row r="307" spans="1:5" ht="26.25">
      <c r="A307" s="26" t="s">
        <v>173</v>
      </c>
      <c r="B307" s="22">
        <v>31099</v>
      </c>
      <c r="C307" s="44">
        <v>0</v>
      </c>
      <c r="D307" s="44">
        <f t="shared" si="2"/>
        <v>0</v>
      </c>
      <c r="E307" s="20"/>
    </row>
    <row r="308" spans="1:5" ht="15.75">
      <c r="A308" s="26" t="s">
        <v>174</v>
      </c>
      <c r="B308" s="22">
        <v>34001</v>
      </c>
      <c r="C308" s="44">
        <v>11000</v>
      </c>
      <c r="D308" s="44">
        <f>C308</f>
        <v>11000</v>
      </c>
      <c r="E308" s="20"/>
    </row>
    <row r="309" spans="1:5" ht="26.25">
      <c r="A309" s="26" t="s">
        <v>163</v>
      </c>
      <c r="B309" s="22">
        <v>34099</v>
      </c>
      <c r="C309" s="44">
        <v>125000</v>
      </c>
      <c r="D309" s="44">
        <f t="shared" si="2"/>
        <v>125000</v>
      </c>
      <c r="E309" s="20"/>
    </row>
    <row r="310" spans="1:5" ht="67.5">
      <c r="A310" s="29" t="s">
        <v>286</v>
      </c>
      <c r="B310" s="51" t="s">
        <v>287</v>
      </c>
      <c r="C310" s="49">
        <f>SUM(C311:C312)</f>
        <v>187600</v>
      </c>
      <c r="D310" s="49">
        <f>SUM(D311:D312)</f>
        <v>187600</v>
      </c>
      <c r="E310" s="20"/>
    </row>
    <row r="311" spans="1:5" ht="16.5" customHeight="1">
      <c r="A311" s="26" t="s">
        <v>14</v>
      </c>
      <c r="B311" s="22"/>
      <c r="C311" s="44"/>
      <c r="D311" s="44"/>
      <c r="E311" s="20"/>
    </row>
    <row r="312" spans="1:5" ht="15.75" customHeight="1">
      <c r="A312" s="26" t="s">
        <v>160</v>
      </c>
      <c r="B312" s="22">
        <v>34002</v>
      </c>
      <c r="C312" s="44">
        <v>187600</v>
      </c>
      <c r="D312" s="44">
        <v>187600</v>
      </c>
      <c r="E312" s="20"/>
    </row>
    <row r="313" spans="1:5" ht="54">
      <c r="A313" s="29" t="s">
        <v>289</v>
      </c>
      <c r="B313" s="51" t="s">
        <v>288</v>
      </c>
      <c r="C313" s="41">
        <f>C315+C318+C331+C333+C332</f>
        <v>11598820</v>
      </c>
      <c r="D313" s="41">
        <f>D315+D318+D331+D333+D332</f>
        <v>11598820</v>
      </c>
      <c r="E313" s="20"/>
    </row>
    <row r="314" spans="1:5" ht="15.75">
      <c r="A314" s="26" t="s">
        <v>14</v>
      </c>
      <c r="B314" s="22"/>
      <c r="C314" s="44"/>
      <c r="D314" s="44"/>
      <c r="E314" s="20"/>
    </row>
    <row r="315" spans="1:5" ht="26.25">
      <c r="A315" s="26" t="s">
        <v>89</v>
      </c>
      <c r="B315" s="33">
        <v>210</v>
      </c>
      <c r="C315" s="45">
        <f>SUM(C316:C317)</f>
        <v>4434205</v>
      </c>
      <c r="D315" s="45">
        <f>SUM(D316:D317)</f>
        <v>4434205</v>
      </c>
      <c r="E315" s="24"/>
    </row>
    <row r="316" spans="1:5" ht="25.5">
      <c r="A316" s="30" t="s">
        <v>158</v>
      </c>
      <c r="B316" s="22">
        <v>21101</v>
      </c>
      <c r="C316" s="44">
        <v>3450000</v>
      </c>
      <c r="D316" s="44">
        <f>C316</f>
        <v>3450000</v>
      </c>
      <c r="E316" s="20"/>
    </row>
    <row r="317" spans="1:5" ht="15.75">
      <c r="A317" s="26" t="s">
        <v>159</v>
      </c>
      <c r="B317" s="22">
        <v>21301</v>
      </c>
      <c r="C317" s="44">
        <v>984205</v>
      </c>
      <c r="D317" s="44">
        <f>C317</f>
        <v>984205</v>
      </c>
      <c r="E317" s="20"/>
    </row>
    <row r="318" spans="1:5" ht="20.25" customHeight="1">
      <c r="A318" s="26" t="s">
        <v>90</v>
      </c>
      <c r="B318" s="33">
        <v>220</v>
      </c>
      <c r="C318" s="48">
        <f>SUM(C323:C330)+C320+C319</f>
        <v>6834553.5</v>
      </c>
      <c r="D318" s="48">
        <f>SUM(D323:D330)+D320+D319</f>
        <v>6834553.5</v>
      </c>
      <c r="E318" s="20"/>
    </row>
    <row r="319" spans="1:5" ht="20.25" customHeight="1">
      <c r="A319" s="26" t="s">
        <v>290</v>
      </c>
      <c r="B319" s="33">
        <v>22201</v>
      </c>
      <c r="C319" s="44">
        <v>4000</v>
      </c>
      <c r="D319" s="44">
        <f>C319</f>
        <v>4000</v>
      </c>
      <c r="E319" s="20"/>
    </row>
    <row r="320" spans="1:5" ht="20.25" customHeight="1">
      <c r="A320" s="26" t="s">
        <v>417</v>
      </c>
      <c r="B320" s="33">
        <v>22100</v>
      </c>
      <c r="C320" s="44">
        <v>6000</v>
      </c>
      <c r="D320" s="44">
        <v>6000</v>
      </c>
      <c r="E320" s="20"/>
    </row>
    <row r="321" spans="1:5" ht="15.75">
      <c r="A321" s="26" t="s">
        <v>175</v>
      </c>
      <c r="B321" s="22">
        <v>22299</v>
      </c>
      <c r="C321" s="44"/>
      <c r="D321" s="44">
        <f>C321</f>
        <v>0</v>
      </c>
      <c r="E321" s="20"/>
    </row>
    <row r="322" spans="1:5" ht="20.25" customHeight="1">
      <c r="A322" s="26" t="s">
        <v>176</v>
      </c>
      <c r="B322" s="22">
        <v>223</v>
      </c>
      <c r="C322" s="48">
        <f>SUM(C323:C325)</f>
        <v>6432200</v>
      </c>
      <c r="D322" s="48">
        <f>SUM(D323:D325)</f>
        <v>6432200</v>
      </c>
      <c r="E322" s="20"/>
    </row>
    <row r="323" spans="1:5" ht="26.25">
      <c r="A323" s="26" t="s">
        <v>238</v>
      </c>
      <c r="B323" s="22">
        <v>22311</v>
      </c>
      <c r="C323" s="44">
        <v>580000</v>
      </c>
      <c r="D323" s="44">
        <f>C323</f>
        <v>580000</v>
      </c>
      <c r="E323" s="20"/>
    </row>
    <row r="324" spans="1:5" ht="26.25">
      <c r="A324" s="26" t="s">
        <v>239</v>
      </c>
      <c r="B324" s="22">
        <v>22326</v>
      </c>
      <c r="C324" s="44">
        <v>5706200</v>
      </c>
      <c r="D324" s="44">
        <f aca="true" t="shared" si="3" ref="D324:D332">C324</f>
        <v>5706200</v>
      </c>
      <c r="E324" s="20"/>
    </row>
    <row r="325" spans="1:5" ht="26.25">
      <c r="A325" s="26" t="s">
        <v>240</v>
      </c>
      <c r="B325" s="22">
        <v>22331</v>
      </c>
      <c r="C325" s="44">
        <v>146000</v>
      </c>
      <c r="D325" s="44">
        <f t="shared" si="3"/>
        <v>146000</v>
      </c>
      <c r="E325" s="20"/>
    </row>
    <row r="326" spans="1:5" ht="26.25">
      <c r="A326" s="26" t="s">
        <v>177</v>
      </c>
      <c r="B326" s="22">
        <v>22501</v>
      </c>
      <c r="C326" s="44">
        <v>158899.56</v>
      </c>
      <c r="D326" s="44">
        <f>C326</f>
        <v>158899.56</v>
      </c>
      <c r="E326" s="20"/>
    </row>
    <row r="327" spans="1:5" ht="63.75" customHeight="1">
      <c r="A327" s="26" t="s">
        <v>178</v>
      </c>
      <c r="B327" s="22">
        <v>22503</v>
      </c>
      <c r="C327" s="44">
        <v>171029.96</v>
      </c>
      <c r="D327" s="44">
        <f t="shared" si="3"/>
        <v>171029.96</v>
      </c>
      <c r="E327" s="20"/>
    </row>
    <row r="328" spans="1:5" ht="64.5">
      <c r="A328" s="26" t="s">
        <v>167</v>
      </c>
      <c r="B328" s="22">
        <v>22504</v>
      </c>
      <c r="C328" s="44"/>
      <c r="D328" s="44">
        <f t="shared" si="3"/>
        <v>0</v>
      </c>
      <c r="E328" s="20"/>
    </row>
    <row r="329" spans="1:5" ht="15" customHeight="1">
      <c r="A329" s="26" t="s">
        <v>179</v>
      </c>
      <c r="B329" s="22">
        <v>22599</v>
      </c>
      <c r="C329" s="44"/>
      <c r="D329" s="44">
        <f t="shared" si="3"/>
        <v>0</v>
      </c>
      <c r="E329" s="20"/>
    </row>
    <row r="330" spans="1:5" ht="15.75">
      <c r="A330" s="26" t="s">
        <v>162</v>
      </c>
      <c r="B330" s="22">
        <v>22699</v>
      </c>
      <c r="C330" s="44">
        <v>62423.98</v>
      </c>
      <c r="D330" s="44">
        <v>62423.98</v>
      </c>
      <c r="E330" s="20"/>
    </row>
    <row r="331" spans="1:5" ht="15.75">
      <c r="A331" s="26" t="s">
        <v>291</v>
      </c>
      <c r="B331" s="22">
        <v>29001</v>
      </c>
      <c r="C331" s="44">
        <v>134039</v>
      </c>
      <c r="D331" s="44">
        <f t="shared" si="3"/>
        <v>134039</v>
      </c>
      <c r="E331" s="20"/>
    </row>
    <row r="332" spans="1:5" ht="15.75">
      <c r="A332" s="26" t="s">
        <v>198</v>
      </c>
      <c r="B332" s="22">
        <v>29099</v>
      </c>
      <c r="C332" s="44"/>
      <c r="D332" s="44">
        <f t="shared" si="3"/>
        <v>0</v>
      </c>
      <c r="E332" s="20"/>
    </row>
    <row r="333" spans="1:5" ht="15.75">
      <c r="A333" s="26" t="s">
        <v>91</v>
      </c>
      <c r="B333" s="33">
        <v>300</v>
      </c>
      <c r="C333" s="48">
        <f>SUM(C334:C337)</f>
        <v>196022.5</v>
      </c>
      <c r="D333" s="48">
        <f>SUM(D334:D337)</f>
        <v>196022.5</v>
      </c>
      <c r="E333" s="20"/>
    </row>
    <row r="334" spans="1:5" ht="15.75">
      <c r="A334" s="26" t="s">
        <v>160</v>
      </c>
      <c r="B334" s="22">
        <v>34002</v>
      </c>
      <c r="C334" s="44">
        <v>19922.5</v>
      </c>
      <c r="D334" s="44">
        <f>C334</f>
        <v>19922.5</v>
      </c>
      <c r="E334" s="20"/>
    </row>
    <row r="335" spans="1:5" ht="15.75">
      <c r="A335" s="26" t="s">
        <v>180</v>
      </c>
      <c r="B335" s="22">
        <v>34003</v>
      </c>
      <c r="C335" s="44">
        <v>150000</v>
      </c>
      <c r="D335" s="44">
        <f>C335</f>
        <v>150000</v>
      </c>
      <c r="E335" s="20"/>
    </row>
    <row r="336" spans="1:5" ht="15.75">
      <c r="A336" s="26" t="s">
        <v>260</v>
      </c>
      <c r="B336" s="22">
        <v>34004</v>
      </c>
      <c r="C336" s="44"/>
      <c r="D336" s="44">
        <f>C336</f>
        <v>0</v>
      </c>
      <c r="E336" s="20"/>
    </row>
    <row r="337" spans="1:5" ht="26.25">
      <c r="A337" s="26" t="s">
        <v>163</v>
      </c>
      <c r="B337" s="22">
        <v>34099</v>
      </c>
      <c r="C337" s="44">
        <v>26100</v>
      </c>
      <c r="D337" s="44">
        <f>C337</f>
        <v>26100</v>
      </c>
      <c r="E337" s="20"/>
    </row>
    <row r="338" spans="1:5" ht="39" customHeight="1">
      <c r="A338" s="53" t="s">
        <v>275</v>
      </c>
      <c r="B338" s="51" t="s">
        <v>292</v>
      </c>
      <c r="C338" s="48">
        <f>C341+C339+C340</f>
        <v>298060</v>
      </c>
      <c r="D338" s="48">
        <f>D341+D339+D340</f>
        <v>298060</v>
      </c>
      <c r="E338" s="20"/>
    </row>
    <row r="339" spans="1:5" ht="15.75" customHeight="1">
      <c r="A339" s="26" t="s">
        <v>162</v>
      </c>
      <c r="B339" s="54" t="s">
        <v>195</v>
      </c>
      <c r="C339" s="44">
        <v>184680</v>
      </c>
      <c r="D339" s="44">
        <f>C339</f>
        <v>184680</v>
      </c>
      <c r="E339" s="20"/>
    </row>
    <row r="340" spans="1:5" ht="15.75" customHeight="1">
      <c r="A340" s="26" t="s">
        <v>198</v>
      </c>
      <c r="B340" s="54" t="s">
        <v>196</v>
      </c>
      <c r="C340" s="44">
        <v>91200</v>
      </c>
      <c r="D340" s="44">
        <f>C340</f>
        <v>91200</v>
      </c>
      <c r="E340" s="20"/>
    </row>
    <row r="341" spans="1:5" ht="28.5" customHeight="1">
      <c r="A341" s="26" t="s">
        <v>163</v>
      </c>
      <c r="B341" s="54" t="s">
        <v>197</v>
      </c>
      <c r="C341" s="44">
        <v>22180</v>
      </c>
      <c r="D341" s="44">
        <f>C341</f>
        <v>22180</v>
      </c>
      <c r="E341" s="20"/>
    </row>
    <row r="342" spans="1:5" ht="17.25" customHeight="1">
      <c r="A342" s="70" t="s">
        <v>83</v>
      </c>
      <c r="B342" s="57"/>
      <c r="C342" s="67">
        <f>C344+C349+C347</f>
        <v>293310</v>
      </c>
      <c r="D342" s="67">
        <f>D344+C349+C347</f>
        <v>293310</v>
      </c>
      <c r="E342" s="59"/>
    </row>
    <row r="343" spans="1:5" ht="15.75">
      <c r="A343" s="53" t="s">
        <v>14</v>
      </c>
      <c r="B343" s="22"/>
      <c r="C343" s="42"/>
      <c r="D343" s="42"/>
      <c r="E343" s="20"/>
    </row>
    <row r="344" spans="1:5" ht="26.25">
      <c r="A344" s="53" t="s">
        <v>355</v>
      </c>
      <c r="B344" s="22">
        <v>718205</v>
      </c>
      <c r="C344" s="43">
        <v>231310</v>
      </c>
      <c r="D344" s="43">
        <v>231310</v>
      </c>
      <c r="E344" s="20"/>
    </row>
    <row r="345" spans="1:5" ht="66.75" customHeight="1">
      <c r="A345" s="26" t="s">
        <v>175</v>
      </c>
      <c r="B345" s="22">
        <v>22299</v>
      </c>
      <c r="C345" s="44">
        <v>173000</v>
      </c>
      <c r="D345" s="44">
        <v>173000</v>
      </c>
      <c r="E345" s="20"/>
    </row>
    <row r="346" spans="1:5" ht="66.75" customHeight="1">
      <c r="A346" s="26" t="s">
        <v>162</v>
      </c>
      <c r="B346" s="22">
        <v>22699</v>
      </c>
      <c r="C346" s="44">
        <v>58310</v>
      </c>
      <c r="D346" s="44">
        <v>58310</v>
      </c>
      <c r="E346" s="20"/>
    </row>
    <row r="347" spans="1:5" ht="66.75" customHeight="1">
      <c r="A347" s="53" t="s">
        <v>379</v>
      </c>
      <c r="B347" s="22">
        <v>748223</v>
      </c>
      <c r="C347" s="44">
        <v>6000</v>
      </c>
      <c r="D347" s="44">
        <v>6000</v>
      </c>
      <c r="E347" s="20"/>
    </row>
    <row r="348" spans="1:5" ht="66.75" customHeight="1">
      <c r="A348" s="26" t="s">
        <v>180</v>
      </c>
      <c r="B348" s="22">
        <v>34003</v>
      </c>
      <c r="C348" s="44">
        <v>6000</v>
      </c>
      <c r="D348" s="44">
        <v>6000</v>
      </c>
      <c r="E348" s="20"/>
    </row>
    <row r="349" spans="1:5" ht="66.75" customHeight="1">
      <c r="A349" s="53" t="s">
        <v>375</v>
      </c>
      <c r="B349" s="22">
        <v>728216</v>
      </c>
      <c r="C349" s="44">
        <v>56000</v>
      </c>
      <c r="D349" s="44">
        <v>56000</v>
      </c>
      <c r="E349" s="20"/>
    </row>
    <row r="350" spans="1:5" ht="66.75" customHeight="1">
      <c r="A350" s="26" t="s">
        <v>178</v>
      </c>
      <c r="B350" s="22">
        <v>22503</v>
      </c>
      <c r="C350" s="44">
        <v>56000</v>
      </c>
      <c r="D350" s="44">
        <v>56000</v>
      </c>
      <c r="E350" s="20"/>
    </row>
    <row r="351" spans="1:5" ht="94.5" customHeight="1">
      <c r="A351" s="70" t="s">
        <v>85</v>
      </c>
      <c r="B351" s="57" t="s">
        <v>80</v>
      </c>
      <c r="C351" s="67">
        <f>SUM(C353:C362)</f>
        <v>33075</v>
      </c>
      <c r="D351" s="67">
        <f>SUM(D353:D362)</f>
        <v>33075</v>
      </c>
      <c r="E351" s="67"/>
    </row>
    <row r="352" spans="1:5" ht="15.75">
      <c r="A352" s="55" t="s">
        <v>14</v>
      </c>
      <c r="B352" s="19" t="s">
        <v>80</v>
      </c>
      <c r="C352" s="42"/>
      <c r="D352" s="42"/>
      <c r="E352" s="20"/>
    </row>
    <row r="353" spans="1:5" ht="15.75">
      <c r="A353" s="20"/>
      <c r="B353" s="19">
        <v>211</v>
      </c>
      <c r="C353" s="42"/>
      <c r="D353" s="42">
        <f aca="true" t="shared" si="4" ref="D353:D362">C353</f>
        <v>0</v>
      </c>
      <c r="E353" s="42"/>
    </row>
    <row r="354" spans="1:5" ht="15.75">
      <c r="A354" s="20"/>
      <c r="B354" s="19">
        <v>213</v>
      </c>
      <c r="C354" s="42"/>
      <c r="D354" s="42">
        <f t="shared" si="4"/>
        <v>0</v>
      </c>
      <c r="E354" s="42"/>
    </row>
    <row r="355" spans="1:5" ht="15.75">
      <c r="A355" s="20"/>
      <c r="B355" s="19">
        <v>221</v>
      </c>
      <c r="C355" s="42"/>
      <c r="D355" s="42">
        <f t="shared" si="4"/>
        <v>0</v>
      </c>
      <c r="E355" s="42"/>
    </row>
    <row r="356" spans="1:5" ht="15.75">
      <c r="A356" s="20"/>
      <c r="B356" s="19">
        <v>222</v>
      </c>
      <c r="C356" s="42"/>
      <c r="D356" s="42">
        <f t="shared" si="4"/>
        <v>0</v>
      </c>
      <c r="E356" s="42"/>
    </row>
    <row r="357" spans="1:5" ht="15.75">
      <c r="A357" s="20"/>
      <c r="B357" s="19">
        <v>223</v>
      </c>
      <c r="C357" s="42"/>
      <c r="D357" s="42">
        <f t="shared" si="4"/>
        <v>0</v>
      </c>
      <c r="E357" s="42"/>
    </row>
    <row r="358" spans="1:5" ht="15.75">
      <c r="A358" s="20"/>
      <c r="B358" s="19">
        <v>225</v>
      </c>
      <c r="C358" s="42"/>
      <c r="D358" s="42">
        <f t="shared" si="4"/>
        <v>0</v>
      </c>
      <c r="E358" s="42"/>
    </row>
    <row r="359" spans="1:5" ht="15.75">
      <c r="A359" s="20"/>
      <c r="B359" s="19">
        <v>226</v>
      </c>
      <c r="C359" s="42">
        <v>1000</v>
      </c>
      <c r="D359" s="42">
        <f t="shared" si="4"/>
        <v>1000</v>
      </c>
      <c r="E359" s="42"/>
    </row>
    <row r="360" spans="1:5" ht="15.75">
      <c r="A360" s="20"/>
      <c r="B360" s="19">
        <v>290</v>
      </c>
      <c r="C360" s="42">
        <v>2000</v>
      </c>
      <c r="D360" s="42">
        <f t="shared" si="4"/>
        <v>2000</v>
      </c>
      <c r="E360" s="42"/>
    </row>
    <row r="361" spans="1:5" ht="15.75">
      <c r="A361" s="20"/>
      <c r="B361" s="19">
        <v>310</v>
      </c>
      <c r="C361" s="42"/>
      <c r="D361" s="42">
        <f t="shared" si="4"/>
        <v>0</v>
      </c>
      <c r="E361" s="42"/>
    </row>
    <row r="362" spans="1:5" ht="31.5">
      <c r="A362" s="20" t="s">
        <v>214</v>
      </c>
      <c r="B362" s="19">
        <v>340</v>
      </c>
      <c r="C362" s="42">
        <v>30075</v>
      </c>
      <c r="D362" s="42">
        <f t="shared" si="4"/>
        <v>30075</v>
      </c>
      <c r="E362" s="42"/>
    </row>
    <row r="363" spans="1:5" ht="15.75">
      <c r="A363" s="28" t="s">
        <v>92</v>
      </c>
      <c r="B363" s="22">
        <v>500</v>
      </c>
      <c r="C363" s="42"/>
      <c r="D363" s="42"/>
      <c r="E363" s="20"/>
    </row>
    <row r="364" spans="1:5" ht="15.75">
      <c r="A364" s="28" t="s">
        <v>12</v>
      </c>
      <c r="B364" s="28"/>
      <c r="C364" s="20"/>
      <c r="D364" s="20"/>
      <c r="E364" s="20"/>
    </row>
    <row r="365" spans="1:5" ht="45">
      <c r="A365" s="28" t="s">
        <v>93</v>
      </c>
      <c r="B365" s="22">
        <v>520</v>
      </c>
      <c r="C365" s="20"/>
      <c r="D365" s="20"/>
      <c r="E365" s="20"/>
    </row>
    <row r="366" spans="1:5" ht="45">
      <c r="A366" s="28" t="s">
        <v>94</v>
      </c>
      <c r="B366" s="28"/>
      <c r="C366" s="20"/>
      <c r="D366" s="20"/>
      <c r="E366" s="20"/>
    </row>
    <row r="367" spans="1:5" ht="15" customHeight="1">
      <c r="A367" s="28" t="s">
        <v>95</v>
      </c>
      <c r="B367" s="267" t="s">
        <v>80</v>
      </c>
      <c r="C367" s="249"/>
      <c r="D367" s="249"/>
      <c r="E367" s="249"/>
    </row>
    <row r="368" spans="1:5" ht="15" customHeight="1">
      <c r="A368" s="28" t="s">
        <v>96</v>
      </c>
      <c r="B368" s="267"/>
      <c r="C368" s="249"/>
      <c r="D368" s="249"/>
      <c r="E368" s="249"/>
    </row>
    <row r="369" spans="1:6" ht="15.75">
      <c r="A369" s="4"/>
      <c r="B369" s="4"/>
      <c r="C369" s="4"/>
      <c r="D369" s="4"/>
      <c r="E369" s="4"/>
      <c r="F369" s="4"/>
    </row>
    <row r="370" spans="1:6" ht="15.75">
      <c r="A370" s="4" t="s">
        <v>377</v>
      </c>
      <c r="B370" s="4"/>
      <c r="C370" s="4"/>
      <c r="D370" s="4"/>
      <c r="E370" s="4"/>
      <c r="F370" s="4"/>
    </row>
    <row r="371" spans="1:6" ht="15.75">
      <c r="A371" s="4" t="s">
        <v>382</v>
      </c>
      <c r="B371" s="4"/>
      <c r="C371" s="4"/>
      <c r="D371" s="4"/>
      <c r="E371" s="4"/>
      <c r="F371" s="4"/>
    </row>
    <row r="372" spans="1:6" ht="15.75">
      <c r="A372" s="250" t="s">
        <v>101</v>
      </c>
      <c r="B372" s="250"/>
      <c r="C372" s="250"/>
      <c r="D372" s="4"/>
      <c r="E372" s="4"/>
      <c r="F372" s="4"/>
    </row>
    <row r="373" spans="1:6" ht="15.75">
      <c r="A373" s="4"/>
      <c r="B373" s="4"/>
      <c r="C373" s="4"/>
      <c r="D373" s="4"/>
      <c r="E373" s="4"/>
      <c r="F373" s="4"/>
    </row>
    <row r="374" spans="1:6" ht="15.75">
      <c r="A374" s="4" t="s">
        <v>97</v>
      </c>
      <c r="B374" s="4"/>
      <c r="C374" s="4"/>
      <c r="D374" s="4"/>
      <c r="E374" s="4"/>
      <c r="F374" s="4"/>
    </row>
    <row r="375" spans="1:6" ht="15.75">
      <c r="A375" s="4" t="s">
        <v>231</v>
      </c>
      <c r="B375" s="4"/>
      <c r="C375" s="4"/>
      <c r="D375" s="4"/>
      <c r="E375" s="4"/>
      <c r="F375" s="4"/>
    </row>
    <row r="376" spans="1:6" ht="18" customHeight="1">
      <c r="A376" s="250" t="s">
        <v>101</v>
      </c>
      <c r="B376" s="250"/>
      <c r="C376" s="250"/>
      <c r="D376" s="4"/>
      <c r="E376" s="4"/>
      <c r="F376" s="4"/>
    </row>
    <row r="377" spans="1:6" ht="15.75">
      <c r="A377" s="4"/>
      <c r="B377" s="4"/>
      <c r="C377" s="4"/>
      <c r="D377" s="4"/>
      <c r="E377" s="4"/>
      <c r="F377" s="4"/>
    </row>
    <row r="378" spans="1:6" ht="15.75">
      <c r="A378" s="4" t="s">
        <v>98</v>
      </c>
      <c r="B378" s="4"/>
      <c r="C378" s="4"/>
      <c r="D378" s="4"/>
      <c r="E378" s="4"/>
      <c r="F378" s="4"/>
    </row>
    <row r="379" spans="1:6" ht="15.75">
      <c r="A379" s="4" t="s">
        <v>241</v>
      </c>
      <c r="B379" s="4"/>
      <c r="C379" s="4"/>
      <c r="D379" s="4"/>
      <c r="E379" s="4"/>
      <c r="F379" s="4"/>
    </row>
    <row r="380" spans="1:6" ht="15.75">
      <c r="A380" s="250" t="s">
        <v>101</v>
      </c>
      <c r="B380" s="250"/>
      <c r="C380" s="250"/>
      <c r="D380" s="4"/>
      <c r="E380" s="4"/>
      <c r="F380" s="4"/>
    </row>
    <row r="381" spans="1:6" ht="15.75">
      <c r="A381" s="4"/>
      <c r="B381" s="4"/>
      <c r="C381" s="4"/>
      <c r="D381" s="4"/>
      <c r="E381" s="4"/>
      <c r="F381" s="4"/>
    </row>
    <row r="382" spans="1:6" ht="15.75">
      <c r="A382" s="4" t="s">
        <v>99</v>
      </c>
      <c r="B382" s="4"/>
      <c r="C382" s="4"/>
      <c r="D382" s="4"/>
      <c r="E382" s="4"/>
      <c r="F382" s="4"/>
    </row>
    <row r="383" spans="1:6" ht="15.75">
      <c r="A383" s="4" t="s">
        <v>242</v>
      </c>
      <c r="B383" s="4"/>
      <c r="C383" s="4"/>
      <c r="D383" s="4" t="s">
        <v>418</v>
      </c>
      <c r="E383" s="4"/>
      <c r="F383" s="4"/>
    </row>
    <row r="384" spans="1:6" ht="15.75">
      <c r="A384" s="250" t="s">
        <v>101</v>
      </c>
      <c r="B384" s="250"/>
      <c r="C384" s="250"/>
      <c r="D384" s="4"/>
      <c r="E384" s="4"/>
      <c r="F384" s="4"/>
    </row>
    <row r="385" spans="1:6" ht="15.75">
      <c r="A385" s="4"/>
      <c r="B385" s="4"/>
      <c r="C385" s="4"/>
      <c r="D385" s="4"/>
      <c r="E385" s="4"/>
      <c r="F385" s="4"/>
    </row>
    <row r="386" spans="2:6" ht="15.75">
      <c r="B386" s="4"/>
      <c r="C386" s="4"/>
      <c r="D386" s="4"/>
      <c r="E386" s="4"/>
      <c r="F386" s="4"/>
    </row>
    <row r="387" spans="1:6" ht="15">
      <c r="A387" s="2"/>
      <c r="B387" s="2"/>
      <c r="C387" s="2"/>
      <c r="D387" s="2"/>
      <c r="E387" s="2"/>
      <c r="F387" s="2"/>
    </row>
    <row r="388" spans="1:6" ht="15">
      <c r="A388" s="2"/>
      <c r="B388" s="2"/>
      <c r="C388" s="2"/>
      <c r="D388" s="2"/>
      <c r="E388" s="2"/>
      <c r="F388" s="2"/>
    </row>
  </sheetData>
  <sheetProtection/>
  <mergeCells count="189">
    <mergeCell ref="D205:E205"/>
    <mergeCell ref="A251:A252"/>
    <mergeCell ref="B251:B252"/>
    <mergeCell ref="C251:C252"/>
    <mergeCell ref="D251:E251"/>
    <mergeCell ref="B367:B368"/>
    <mergeCell ref="C367:C368"/>
    <mergeCell ref="D367:D368"/>
    <mergeCell ref="E367:E368"/>
    <mergeCell ref="A205:A206"/>
    <mergeCell ref="B205:B206"/>
    <mergeCell ref="A372:C372"/>
    <mergeCell ref="A376:C376"/>
    <mergeCell ref="A380:C380"/>
    <mergeCell ref="A384:C384"/>
    <mergeCell ref="C205:C206"/>
    <mergeCell ref="A93:A94"/>
    <mergeCell ref="B93:B94"/>
    <mergeCell ref="C93:C94"/>
    <mergeCell ref="D125:E125"/>
    <mergeCell ref="E105:F105"/>
    <mergeCell ref="E106:F106"/>
    <mergeCell ref="E98:E99"/>
    <mergeCell ref="A96:A97"/>
    <mergeCell ref="D126:E126"/>
    <mergeCell ref="A125:C125"/>
    <mergeCell ref="A126:C126"/>
    <mergeCell ref="A127:C127"/>
    <mergeCell ref="A106:C106"/>
    <mergeCell ref="A98:C102"/>
    <mergeCell ref="A103:C103"/>
    <mergeCell ref="D127:E127"/>
    <mergeCell ref="A129:C129"/>
    <mergeCell ref="A130:C130"/>
    <mergeCell ref="B96:B97"/>
    <mergeCell ref="C96:C97"/>
    <mergeCell ref="A104:C104"/>
    <mergeCell ref="A105:C105"/>
    <mergeCell ref="A128:C128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6:C156"/>
    <mergeCell ref="A155:C155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7:E187"/>
    <mergeCell ref="D194:E194"/>
    <mergeCell ref="D195:E195"/>
    <mergeCell ref="D188:E188"/>
    <mergeCell ref="D189:E189"/>
    <mergeCell ref="D190:E190"/>
    <mergeCell ref="D191:E191"/>
    <mergeCell ref="D196:E196"/>
    <mergeCell ref="D197:E197"/>
    <mergeCell ref="D198:E198"/>
    <mergeCell ref="A91:D91"/>
    <mergeCell ref="A92:D92"/>
    <mergeCell ref="D192:E192"/>
    <mergeCell ref="D193:E193"/>
    <mergeCell ref="D184:E184"/>
    <mergeCell ref="D185:E185"/>
    <mergeCell ref="D186:E186"/>
    <mergeCell ref="D87:F87"/>
    <mergeCell ref="D71:F71"/>
    <mergeCell ref="D82:F82"/>
    <mergeCell ref="D79:F79"/>
    <mergeCell ref="D81:F81"/>
    <mergeCell ref="D84:F84"/>
    <mergeCell ref="D85:F85"/>
    <mergeCell ref="D83:E83"/>
    <mergeCell ref="D77:F77"/>
  </mergeCells>
  <hyperlinks>
    <hyperlink ref="D104" r:id="rId1" display="http://base.garant.ru/179222/"/>
    <hyperlink ref="B205" r:id="rId2" display="11000"/>
  </hyperlinks>
  <printOptions/>
  <pageMargins left="0.66" right="0.17" top="0.44" bottom="0.17" header="0.33" footer="0.17"/>
  <pageSetup horizontalDpi="600" verticalDpi="600" orientation="portrait" paperSize="9" scale="56" r:id="rId3"/>
  <rowBreaks count="3" manualBreakCount="3">
    <brk id="138" max="255" man="1"/>
    <brk id="199" max="255" man="1"/>
    <brk id="2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94"/>
  <sheetViews>
    <sheetView workbookViewId="0" topLeftCell="A61">
      <selection activeCell="G76" sqref="G76"/>
    </sheetView>
  </sheetViews>
  <sheetFormatPr defaultColWidth="9.00390625" defaultRowHeight="12.75"/>
  <cols>
    <col min="1" max="1" width="39.75390625" style="0" customWidth="1"/>
    <col min="2" max="2" width="21.25390625" style="0" customWidth="1"/>
    <col min="3" max="3" width="25.625" style="0" customWidth="1"/>
    <col min="4" max="4" width="41.375" style="0" customWidth="1"/>
    <col min="5" max="5" width="13.75390625" style="0" customWidth="1"/>
  </cols>
  <sheetData>
    <row r="1" spans="1:4" ht="12.75">
      <c r="A1" s="36"/>
      <c r="B1" s="36"/>
      <c r="C1" s="36"/>
      <c r="D1" s="36"/>
    </row>
    <row r="2" spans="1:4" ht="15.75">
      <c r="A2" s="272" t="s">
        <v>183</v>
      </c>
      <c r="B2" s="273"/>
      <c r="C2" s="273"/>
      <c r="D2" s="273"/>
    </row>
    <row r="3" ht="15">
      <c r="D3" s="38" t="s">
        <v>182</v>
      </c>
    </row>
    <row r="4" spans="1:4" ht="15" customHeight="1">
      <c r="A4" s="274" t="s">
        <v>9</v>
      </c>
      <c r="B4" s="274" t="s">
        <v>157</v>
      </c>
      <c r="C4" s="77"/>
      <c r="D4" s="274" t="s">
        <v>181</v>
      </c>
    </row>
    <row r="5" spans="1:4" ht="51.75" customHeight="1">
      <c r="A5" s="274"/>
      <c r="B5" s="274"/>
      <c r="C5" s="77" t="s">
        <v>76</v>
      </c>
      <c r="D5" s="274"/>
    </row>
    <row r="6" spans="1:4" ht="12.75">
      <c r="A6" s="77"/>
      <c r="B6" s="77">
        <v>2</v>
      </c>
      <c r="C6" s="77">
        <v>3</v>
      </c>
      <c r="D6" s="77">
        <v>4</v>
      </c>
    </row>
    <row r="7" spans="1:4" ht="13.5">
      <c r="A7" s="53" t="s">
        <v>88</v>
      </c>
      <c r="B7" s="80">
        <v>900</v>
      </c>
      <c r="C7" s="79">
        <v>48537783.25</v>
      </c>
      <c r="D7" s="74"/>
    </row>
    <row r="8" spans="1:4" ht="13.5">
      <c r="A8" s="26" t="s">
        <v>77</v>
      </c>
      <c r="B8" s="80"/>
      <c r="C8" s="79"/>
      <c r="D8" s="74"/>
    </row>
    <row r="9" spans="1:4" ht="77.25">
      <c r="A9" s="53" t="s">
        <v>293</v>
      </c>
      <c r="B9" s="98">
        <v>727104</v>
      </c>
      <c r="C9" s="79">
        <v>2714.6</v>
      </c>
      <c r="D9" s="74"/>
    </row>
    <row r="10" spans="1:4" ht="13.5">
      <c r="A10" s="26" t="s">
        <v>77</v>
      </c>
      <c r="B10" s="88"/>
      <c r="C10" s="79"/>
      <c r="D10" s="74"/>
    </row>
    <row r="11" spans="1:4" ht="25.5">
      <c r="A11" s="26" t="s">
        <v>258</v>
      </c>
      <c r="B11" s="88" t="s">
        <v>304</v>
      </c>
      <c r="C11" s="81">
        <v>2714.6</v>
      </c>
      <c r="D11" s="111" t="s">
        <v>340</v>
      </c>
    </row>
    <row r="12" spans="1:4" ht="25.5">
      <c r="A12" s="53" t="s">
        <v>152</v>
      </c>
      <c r="B12" s="80">
        <v>727532</v>
      </c>
      <c r="C12" s="79">
        <v>22.92</v>
      </c>
      <c r="D12" s="86"/>
    </row>
    <row r="13" spans="1:4" ht="13.5">
      <c r="A13" s="96" t="s">
        <v>77</v>
      </c>
      <c r="B13" s="87"/>
      <c r="C13" s="73"/>
      <c r="D13" s="74"/>
    </row>
    <row r="14" spans="1:4" ht="38.25">
      <c r="A14" s="26" t="s">
        <v>258</v>
      </c>
      <c r="B14" s="80" t="s">
        <v>304</v>
      </c>
      <c r="C14" s="78">
        <v>22.92</v>
      </c>
      <c r="D14" s="111" t="s">
        <v>309</v>
      </c>
    </row>
    <row r="15" spans="1:4" ht="51.75">
      <c r="A15" s="53" t="s">
        <v>305</v>
      </c>
      <c r="B15" s="80">
        <v>718202</v>
      </c>
      <c r="C15" s="97">
        <v>27700.73</v>
      </c>
      <c r="D15" s="74"/>
    </row>
    <row r="16" spans="1:4" ht="13.5">
      <c r="A16" s="53" t="s">
        <v>14</v>
      </c>
      <c r="B16" s="80"/>
      <c r="C16" s="79"/>
      <c r="D16" s="74"/>
    </row>
    <row r="17" spans="1:4" ht="12.75">
      <c r="A17" s="26" t="s">
        <v>259</v>
      </c>
      <c r="B17" s="80" t="s">
        <v>299</v>
      </c>
      <c r="C17" s="81">
        <v>20803.17</v>
      </c>
      <c r="D17" s="85" t="s">
        <v>259</v>
      </c>
    </row>
    <row r="18" spans="1:4" ht="25.5">
      <c r="A18" s="26" t="s">
        <v>301</v>
      </c>
      <c r="B18" s="80" t="s">
        <v>300</v>
      </c>
      <c r="C18" s="81">
        <v>6655.34</v>
      </c>
      <c r="D18" s="85" t="s">
        <v>308</v>
      </c>
    </row>
    <row r="19" spans="1:4" ht="12.75">
      <c r="A19" s="26" t="s">
        <v>302</v>
      </c>
      <c r="B19" s="80" t="s">
        <v>303</v>
      </c>
      <c r="C19" s="81">
        <v>216.22</v>
      </c>
      <c r="D19" s="85" t="s">
        <v>307</v>
      </c>
    </row>
    <row r="20" spans="1:4" ht="12.75">
      <c r="A20" s="26" t="s">
        <v>258</v>
      </c>
      <c r="B20" s="80">
        <v>34002</v>
      </c>
      <c r="C20" s="81">
        <v>26</v>
      </c>
      <c r="D20" s="85" t="s">
        <v>306</v>
      </c>
    </row>
    <row r="21" spans="1:4" ht="38.25">
      <c r="A21" s="76" t="s">
        <v>344</v>
      </c>
      <c r="B21" s="82">
        <v>711306</v>
      </c>
      <c r="C21" s="76">
        <v>251180</v>
      </c>
      <c r="D21" s="85"/>
    </row>
    <row r="22" spans="1:4" ht="12.75">
      <c r="A22" s="85" t="s">
        <v>346</v>
      </c>
      <c r="B22" s="82">
        <v>21291</v>
      </c>
      <c r="C22" s="85">
        <v>251180</v>
      </c>
      <c r="D22" s="85" t="s">
        <v>410</v>
      </c>
    </row>
    <row r="23" spans="1:4" ht="89.25">
      <c r="A23" s="76" t="s">
        <v>310</v>
      </c>
      <c r="B23" s="82">
        <v>728219</v>
      </c>
      <c r="C23" s="76">
        <v>237000</v>
      </c>
      <c r="D23" s="85"/>
    </row>
    <row r="24" spans="1:4" ht="12.75">
      <c r="A24" s="85" t="s">
        <v>311</v>
      </c>
      <c r="B24" s="82">
        <v>34002</v>
      </c>
      <c r="C24" s="76">
        <v>237000</v>
      </c>
      <c r="D24" s="85" t="s">
        <v>423</v>
      </c>
    </row>
    <row r="25" spans="1:4" ht="63.75">
      <c r="A25" s="76" t="s">
        <v>312</v>
      </c>
      <c r="B25" s="82">
        <v>727104</v>
      </c>
      <c r="C25" s="76">
        <v>98000</v>
      </c>
      <c r="D25" s="85"/>
    </row>
    <row r="26" spans="1:4" ht="12.75">
      <c r="A26" s="85" t="s">
        <v>311</v>
      </c>
      <c r="B26" s="82">
        <v>34002</v>
      </c>
      <c r="C26" s="85">
        <v>98000</v>
      </c>
      <c r="D26" s="85" t="s">
        <v>424</v>
      </c>
    </row>
    <row r="27" spans="1:4" ht="25.5">
      <c r="A27" s="76" t="s">
        <v>283</v>
      </c>
      <c r="B27" s="82">
        <v>727532</v>
      </c>
      <c r="C27" s="76">
        <v>2744000</v>
      </c>
      <c r="D27" s="85"/>
    </row>
    <row r="28" spans="1:4" ht="50.25" customHeight="1">
      <c r="A28" s="85" t="s">
        <v>311</v>
      </c>
      <c r="B28" s="82" t="s">
        <v>304</v>
      </c>
      <c r="C28" s="85">
        <v>2744000</v>
      </c>
      <c r="D28" s="85" t="s">
        <v>366</v>
      </c>
    </row>
    <row r="29" spans="1:4" ht="51">
      <c r="A29" s="76" t="s">
        <v>343</v>
      </c>
      <c r="B29" s="82">
        <v>717533</v>
      </c>
      <c r="C29" s="76">
        <v>286300</v>
      </c>
      <c r="D29" s="85"/>
    </row>
    <row r="30" spans="1:4" ht="12.75">
      <c r="A30" s="85" t="s">
        <v>313</v>
      </c>
      <c r="B30" s="82"/>
      <c r="C30" s="85"/>
      <c r="D30" s="85"/>
    </row>
    <row r="31" spans="1:4" ht="12.75">
      <c r="A31" s="85" t="s">
        <v>314</v>
      </c>
      <c r="B31" s="82" t="s">
        <v>342</v>
      </c>
      <c r="C31" s="85">
        <v>219600</v>
      </c>
      <c r="D31" s="85"/>
    </row>
    <row r="32" spans="1:4" ht="12.75">
      <c r="A32" s="85" t="s">
        <v>259</v>
      </c>
      <c r="B32" s="82" t="s">
        <v>299</v>
      </c>
      <c r="C32" s="85">
        <v>66300</v>
      </c>
      <c r="D32" s="85"/>
    </row>
    <row r="33" spans="1:4" ht="25.5">
      <c r="A33" s="85" t="s">
        <v>315</v>
      </c>
      <c r="B33" s="82">
        <v>34099</v>
      </c>
      <c r="C33" s="85">
        <v>400</v>
      </c>
      <c r="D33" s="85" t="s">
        <v>367</v>
      </c>
    </row>
    <row r="34" spans="1:4" ht="38.25">
      <c r="A34" s="76" t="s">
        <v>316</v>
      </c>
      <c r="B34" s="82">
        <v>717531</v>
      </c>
      <c r="C34" s="76">
        <v>32480000</v>
      </c>
      <c r="D34" s="85"/>
    </row>
    <row r="35" spans="1:4" ht="25.5">
      <c r="A35" s="85" t="s">
        <v>317</v>
      </c>
      <c r="B35" s="82">
        <v>21101</v>
      </c>
      <c r="C35" s="85">
        <v>24162000</v>
      </c>
      <c r="D35" s="85"/>
    </row>
    <row r="36" spans="1:4" ht="51">
      <c r="A36" s="85" t="s">
        <v>318</v>
      </c>
      <c r="B36" s="82">
        <v>21201</v>
      </c>
      <c r="C36" s="85">
        <v>13300</v>
      </c>
      <c r="D36" s="85" t="s">
        <v>396</v>
      </c>
    </row>
    <row r="37" spans="1:4" ht="12.75">
      <c r="A37" s="85" t="s">
        <v>259</v>
      </c>
      <c r="B37" s="82">
        <v>21301</v>
      </c>
      <c r="C37" s="85">
        <v>7007000</v>
      </c>
      <c r="D37" s="85"/>
    </row>
    <row r="38" spans="1:4" ht="89.25">
      <c r="A38" s="85" t="s">
        <v>319</v>
      </c>
      <c r="B38" s="82">
        <v>22100</v>
      </c>
      <c r="C38" s="85">
        <v>100000</v>
      </c>
      <c r="D38" s="85" t="s">
        <v>341</v>
      </c>
    </row>
    <row r="39" spans="1:4" ht="63.75">
      <c r="A39" s="85" t="s">
        <v>318</v>
      </c>
      <c r="B39" s="82">
        <v>22201</v>
      </c>
      <c r="C39" s="85">
        <v>50000</v>
      </c>
      <c r="D39" s="85" t="s">
        <v>353</v>
      </c>
    </row>
    <row r="40" spans="1:4" ht="25.5">
      <c r="A40" s="85" t="s">
        <v>320</v>
      </c>
      <c r="B40" s="82">
        <v>22299</v>
      </c>
      <c r="C40" s="85">
        <v>15000</v>
      </c>
      <c r="D40" s="85" t="s">
        <v>335</v>
      </c>
    </row>
    <row r="41" spans="1:4" ht="25.5">
      <c r="A41" s="85" t="s">
        <v>318</v>
      </c>
      <c r="B41" s="82">
        <v>22604</v>
      </c>
      <c r="C41" s="85">
        <v>36345</v>
      </c>
      <c r="D41" s="85" t="s">
        <v>397</v>
      </c>
    </row>
    <row r="42" spans="1:4" ht="178.5">
      <c r="A42" s="85" t="s">
        <v>322</v>
      </c>
      <c r="B42" s="82">
        <v>22605</v>
      </c>
      <c r="C42" s="85">
        <v>151298</v>
      </c>
      <c r="D42" s="101" t="s">
        <v>398</v>
      </c>
    </row>
    <row r="43" spans="1:4" ht="38.25">
      <c r="A43" s="275" t="s">
        <v>323</v>
      </c>
      <c r="B43" s="278">
        <v>22699</v>
      </c>
      <c r="C43" s="281">
        <v>300000</v>
      </c>
      <c r="D43" s="102" t="s">
        <v>369</v>
      </c>
    </row>
    <row r="44" spans="1:4" ht="12.75">
      <c r="A44" s="276"/>
      <c r="B44" s="279"/>
      <c r="C44" s="282"/>
      <c r="D44" s="103" t="s">
        <v>336</v>
      </c>
    </row>
    <row r="45" spans="1:4" ht="12.75">
      <c r="A45" s="276"/>
      <c r="B45" s="279"/>
      <c r="C45" s="282"/>
      <c r="D45" s="103" t="s">
        <v>337</v>
      </c>
    </row>
    <row r="46" spans="1:4" ht="38.25">
      <c r="A46" s="276"/>
      <c r="B46" s="279"/>
      <c r="C46" s="282"/>
      <c r="D46" s="103" t="s">
        <v>349</v>
      </c>
    </row>
    <row r="47" spans="1:4" ht="12.75">
      <c r="A47" s="276"/>
      <c r="B47" s="279"/>
      <c r="C47" s="282"/>
      <c r="D47" s="103" t="s">
        <v>338</v>
      </c>
    </row>
    <row r="48" spans="1:4" ht="107.25" customHeight="1">
      <c r="A48" s="277"/>
      <c r="B48" s="280"/>
      <c r="C48" s="283"/>
      <c r="D48" s="104" t="s">
        <v>393</v>
      </c>
    </row>
    <row r="49" spans="1:4" ht="12.75">
      <c r="A49" s="85" t="s">
        <v>324</v>
      </c>
      <c r="B49" s="82">
        <v>29003</v>
      </c>
      <c r="C49" s="105">
        <v>4950</v>
      </c>
      <c r="D49" s="108" t="s">
        <v>347</v>
      </c>
    </row>
    <row r="50" spans="1:4" ht="12.75">
      <c r="A50" s="85" t="s">
        <v>325</v>
      </c>
      <c r="B50" s="82">
        <v>31003</v>
      </c>
      <c r="C50" s="105">
        <v>480807</v>
      </c>
      <c r="D50" s="108" t="s">
        <v>400</v>
      </c>
    </row>
    <row r="51" spans="1:4" ht="12.75">
      <c r="A51" s="107" t="s">
        <v>339</v>
      </c>
      <c r="B51" s="82">
        <v>31004</v>
      </c>
      <c r="C51" s="105">
        <v>23300</v>
      </c>
      <c r="D51" s="108" t="s">
        <v>370</v>
      </c>
    </row>
    <row r="52" spans="1:4" ht="38.25">
      <c r="A52" s="85" t="s">
        <v>326</v>
      </c>
      <c r="B52" s="82">
        <v>34001</v>
      </c>
      <c r="C52" s="105">
        <v>11000</v>
      </c>
      <c r="D52" s="100" t="s">
        <v>399</v>
      </c>
    </row>
    <row r="53" spans="1:4" ht="25.5">
      <c r="A53" s="85" t="s">
        <v>315</v>
      </c>
      <c r="B53" s="82">
        <v>34099</v>
      </c>
      <c r="C53" s="85">
        <v>125000</v>
      </c>
      <c r="D53" s="106" t="s">
        <v>367</v>
      </c>
    </row>
    <row r="54" spans="1:4" ht="51">
      <c r="A54" s="76" t="s">
        <v>414</v>
      </c>
      <c r="B54" s="82">
        <v>718202</v>
      </c>
      <c r="C54" s="76">
        <v>11598820</v>
      </c>
      <c r="D54" s="85"/>
    </row>
    <row r="55" spans="1:4" ht="12.75">
      <c r="A55" s="85" t="s">
        <v>314</v>
      </c>
      <c r="B55" s="82">
        <v>21101</v>
      </c>
      <c r="C55" s="85">
        <v>3450000</v>
      </c>
      <c r="D55" s="85"/>
    </row>
    <row r="56" spans="1:4" ht="12.75">
      <c r="A56" s="85" t="s">
        <v>259</v>
      </c>
      <c r="B56" s="82">
        <v>21301</v>
      </c>
      <c r="C56" s="85">
        <v>984205</v>
      </c>
      <c r="D56" s="85"/>
    </row>
    <row r="57" spans="1:4" ht="38.25">
      <c r="A57" s="85" t="s">
        <v>318</v>
      </c>
      <c r="B57" s="82">
        <v>22201</v>
      </c>
      <c r="C57" s="85">
        <v>4000</v>
      </c>
      <c r="D57" s="85" t="s">
        <v>371</v>
      </c>
    </row>
    <row r="58" spans="1:4" ht="12.75">
      <c r="A58" s="85" t="s">
        <v>417</v>
      </c>
      <c r="B58" s="82">
        <v>22100</v>
      </c>
      <c r="C58" s="85">
        <v>6000</v>
      </c>
      <c r="D58" s="85"/>
    </row>
    <row r="59" spans="1:4" ht="25.5">
      <c r="A59" s="85" t="s">
        <v>327</v>
      </c>
      <c r="B59" s="82">
        <v>22311</v>
      </c>
      <c r="C59" s="85">
        <v>580000</v>
      </c>
      <c r="D59" s="85" t="s">
        <v>350</v>
      </c>
    </row>
    <row r="60" spans="1:4" ht="25.5">
      <c r="A60" s="85" t="s">
        <v>328</v>
      </c>
      <c r="B60" s="82">
        <v>22326</v>
      </c>
      <c r="C60" s="85">
        <v>5706200</v>
      </c>
      <c r="D60" s="85" t="s">
        <v>351</v>
      </c>
    </row>
    <row r="61" spans="1:4" ht="38.25">
      <c r="A61" s="85" t="s">
        <v>329</v>
      </c>
      <c r="B61" s="82">
        <v>22331</v>
      </c>
      <c r="C61" s="85">
        <v>146000</v>
      </c>
      <c r="D61" s="85" t="s">
        <v>352</v>
      </c>
    </row>
    <row r="62" spans="1:4" ht="38.25">
      <c r="A62" s="85" t="s">
        <v>330</v>
      </c>
      <c r="B62" s="82">
        <v>22501</v>
      </c>
      <c r="C62" s="85">
        <v>158899.56</v>
      </c>
      <c r="D62" s="85" t="s">
        <v>411</v>
      </c>
    </row>
    <row r="63" spans="1:4" ht="271.5" customHeight="1">
      <c r="A63" s="85" t="s">
        <v>331</v>
      </c>
      <c r="B63" s="82">
        <v>22503</v>
      </c>
      <c r="C63" s="85">
        <v>171029.96</v>
      </c>
      <c r="D63" s="85" t="s">
        <v>413</v>
      </c>
    </row>
    <row r="64" spans="1:4" ht="25.5">
      <c r="A64" s="85" t="s">
        <v>321</v>
      </c>
      <c r="B64" s="82">
        <v>22504</v>
      </c>
      <c r="C64" s="85">
        <v>0</v>
      </c>
      <c r="D64" s="85"/>
    </row>
    <row r="65" spans="1:4" ht="12.75">
      <c r="A65" s="85" t="s">
        <v>332</v>
      </c>
      <c r="B65" s="82">
        <v>22599</v>
      </c>
      <c r="C65" s="85">
        <v>0</v>
      </c>
      <c r="D65" s="85"/>
    </row>
    <row r="66" spans="1:4" ht="25.5">
      <c r="A66" s="85" t="s">
        <v>334</v>
      </c>
      <c r="B66" s="82">
        <v>22699</v>
      </c>
      <c r="C66" s="85">
        <v>62423.98</v>
      </c>
      <c r="D66" s="85" t="s">
        <v>425</v>
      </c>
    </row>
    <row r="67" spans="1:4" ht="51">
      <c r="A67" s="85" t="s">
        <v>324</v>
      </c>
      <c r="B67" s="82">
        <v>29001</v>
      </c>
      <c r="C67" s="85">
        <v>134039</v>
      </c>
      <c r="D67" s="85" t="s">
        <v>412</v>
      </c>
    </row>
    <row r="68" spans="1:4" ht="12.75">
      <c r="A68" s="85" t="s">
        <v>258</v>
      </c>
      <c r="B68" s="82">
        <v>34002</v>
      </c>
      <c r="C68" s="85">
        <v>19922.5</v>
      </c>
      <c r="D68" s="85" t="s">
        <v>394</v>
      </c>
    </row>
    <row r="69" spans="1:4" ht="63.75">
      <c r="A69" s="85" t="s">
        <v>333</v>
      </c>
      <c r="B69" s="82">
        <v>34003</v>
      </c>
      <c r="C69" s="85">
        <v>150000</v>
      </c>
      <c r="D69" s="85" t="s">
        <v>392</v>
      </c>
    </row>
    <row r="70" spans="1:4" ht="39" customHeight="1">
      <c r="A70" s="85" t="s">
        <v>315</v>
      </c>
      <c r="B70" s="82">
        <v>34099</v>
      </c>
      <c r="C70" s="85">
        <v>26100</v>
      </c>
      <c r="D70" s="85" t="s">
        <v>426</v>
      </c>
    </row>
    <row r="71" spans="1:4" ht="25.5">
      <c r="A71" s="85" t="s">
        <v>355</v>
      </c>
      <c r="B71" s="82">
        <v>718205</v>
      </c>
      <c r="C71" s="76">
        <v>231310</v>
      </c>
      <c r="D71" s="85"/>
    </row>
    <row r="72" spans="1:4" ht="25.5">
      <c r="A72" s="85" t="s">
        <v>357</v>
      </c>
      <c r="B72" s="82">
        <v>22299</v>
      </c>
      <c r="C72" s="85">
        <v>173000</v>
      </c>
      <c r="D72" s="85" t="s">
        <v>355</v>
      </c>
    </row>
    <row r="73" spans="1:4" ht="38.25">
      <c r="A73" s="85" t="s">
        <v>389</v>
      </c>
      <c r="B73" s="82">
        <v>22699</v>
      </c>
      <c r="C73" s="85">
        <v>58310</v>
      </c>
      <c r="D73" s="85" t="s">
        <v>395</v>
      </c>
    </row>
    <row r="74" spans="1:4" ht="51">
      <c r="A74" s="85" t="s">
        <v>360</v>
      </c>
      <c r="B74" s="82">
        <v>717105</v>
      </c>
      <c r="C74" s="76">
        <v>187600</v>
      </c>
      <c r="D74" s="85" t="s">
        <v>365</v>
      </c>
    </row>
    <row r="75" spans="1:4" ht="12.75">
      <c r="A75" s="85" t="s">
        <v>368</v>
      </c>
      <c r="B75" s="82">
        <v>34002</v>
      </c>
      <c r="C75" s="85">
        <v>187600</v>
      </c>
      <c r="D75" s="85"/>
    </row>
    <row r="76" spans="1:4" ht="25.5">
      <c r="A76" s="85" t="s">
        <v>361</v>
      </c>
      <c r="B76" s="82">
        <v>718212</v>
      </c>
      <c r="C76" s="76">
        <v>298060</v>
      </c>
      <c r="D76" s="85"/>
    </row>
    <row r="77" spans="1:4" ht="24" customHeight="1">
      <c r="A77" s="85" t="s">
        <v>362</v>
      </c>
      <c r="B77" s="82">
        <v>22699</v>
      </c>
      <c r="C77" s="85">
        <v>184680</v>
      </c>
      <c r="D77" s="85" t="s">
        <v>372</v>
      </c>
    </row>
    <row r="78" spans="1:4" ht="39.75" customHeight="1">
      <c r="A78" s="85" t="s">
        <v>363</v>
      </c>
      <c r="B78" s="82">
        <v>29099</v>
      </c>
      <c r="C78" s="85">
        <v>91200</v>
      </c>
      <c r="D78" s="85" t="s">
        <v>364</v>
      </c>
    </row>
    <row r="79" spans="1:4" ht="38.25">
      <c r="A79" s="85" t="s">
        <v>315</v>
      </c>
      <c r="B79" s="82">
        <v>34099</v>
      </c>
      <c r="C79" s="85">
        <v>22180</v>
      </c>
      <c r="D79" s="85" t="s">
        <v>402</v>
      </c>
    </row>
    <row r="80" spans="1:4" ht="25.5">
      <c r="A80" s="85" t="s">
        <v>404</v>
      </c>
      <c r="B80" s="82"/>
      <c r="C80" s="76">
        <v>33075</v>
      </c>
      <c r="D80" s="85"/>
    </row>
    <row r="81" spans="1:4" ht="12.75">
      <c r="A81" s="85" t="s">
        <v>362</v>
      </c>
      <c r="B81" s="82">
        <v>22699</v>
      </c>
      <c r="C81" s="85">
        <v>1000</v>
      </c>
      <c r="D81" s="85" t="s">
        <v>406</v>
      </c>
    </row>
    <row r="82" spans="1:4" ht="12.75">
      <c r="A82" s="85" t="s">
        <v>363</v>
      </c>
      <c r="B82" s="82">
        <v>29099</v>
      </c>
      <c r="C82" s="85">
        <v>2000</v>
      </c>
      <c r="D82" s="85" t="s">
        <v>405</v>
      </c>
    </row>
    <row r="83" spans="1:4" ht="12.75">
      <c r="A83" s="85" t="s">
        <v>326</v>
      </c>
      <c r="B83" s="82">
        <v>34001</v>
      </c>
      <c r="C83" s="85">
        <v>780</v>
      </c>
      <c r="D83" s="85" t="s">
        <v>407</v>
      </c>
    </row>
    <row r="84" spans="1:4" ht="25.5">
      <c r="A84" s="85" t="s">
        <v>408</v>
      </c>
      <c r="B84" s="82">
        <v>34099</v>
      </c>
      <c r="C84" s="85">
        <v>29295</v>
      </c>
      <c r="D84" s="85" t="s">
        <v>409</v>
      </c>
    </row>
    <row r="85" spans="1:4" ht="38.25">
      <c r="A85" s="85" t="s">
        <v>380</v>
      </c>
      <c r="B85" s="82">
        <v>748223</v>
      </c>
      <c r="C85" s="76">
        <v>6000</v>
      </c>
      <c r="D85" s="85"/>
    </row>
    <row r="86" spans="1:4" ht="25.5">
      <c r="A86" s="85" t="s">
        <v>384</v>
      </c>
      <c r="B86" s="82">
        <v>34003</v>
      </c>
      <c r="C86" s="85">
        <v>6000</v>
      </c>
      <c r="D86" s="85" t="s">
        <v>387</v>
      </c>
    </row>
    <row r="87" spans="1:4" ht="38.25">
      <c r="A87" s="85" t="s">
        <v>375</v>
      </c>
      <c r="B87" s="82">
        <v>728216</v>
      </c>
      <c r="C87" s="76">
        <v>56000</v>
      </c>
      <c r="D87" s="85"/>
    </row>
    <row r="88" spans="1:4" ht="63.75">
      <c r="A88" s="85" t="s">
        <v>331</v>
      </c>
      <c r="B88" s="82">
        <v>22503</v>
      </c>
      <c r="C88" s="85">
        <v>56000</v>
      </c>
      <c r="D88" s="85" t="s">
        <v>401</v>
      </c>
    </row>
    <row r="89" spans="1:4" ht="12.75">
      <c r="A89" s="83"/>
      <c r="B89" s="89"/>
      <c r="C89" s="90"/>
      <c r="D89" s="90"/>
    </row>
    <row r="90" spans="1:4" ht="15.75">
      <c r="A90" s="83" t="s">
        <v>427</v>
      </c>
      <c r="B90" s="83"/>
      <c r="C90" s="83"/>
      <c r="D90" s="84"/>
    </row>
    <row r="91" spans="1:4" ht="15.75">
      <c r="A91" s="83"/>
      <c r="B91" s="83"/>
      <c r="C91" s="83"/>
      <c r="D91" s="84"/>
    </row>
    <row r="92" spans="1:4" ht="15.75">
      <c r="A92" s="83"/>
      <c r="B92" s="84"/>
      <c r="C92" s="84"/>
      <c r="D92" s="84"/>
    </row>
    <row r="93" spans="1:4" ht="15.75">
      <c r="A93" s="83"/>
      <c r="B93" s="84"/>
      <c r="C93" s="84"/>
      <c r="D93" s="84"/>
    </row>
    <row r="94" spans="1:4" ht="15.75">
      <c r="A94" s="75"/>
      <c r="B94" s="75"/>
      <c r="C94" s="75"/>
      <c r="D94" s="75"/>
    </row>
  </sheetData>
  <sheetProtection/>
  <mergeCells count="7">
    <mergeCell ref="A2:D2"/>
    <mergeCell ref="A4:A5"/>
    <mergeCell ref="B4:B5"/>
    <mergeCell ref="D4:D5"/>
    <mergeCell ref="A43:A48"/>
    <mergeCell ref="B43:B48"/>
    <mergeCell ref="C43:C48"/>
  </mergeCells>
  <printOptions/>
  <pageMargins left="0.5" right="0.11811023622047245" top="0.35433070866141736" bottom="0.2755905511811024" header="0.31496062992125984" footer="0.31496062992125984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Неганова</dc:creator>
  <cp:keywords/>
  <dc:description/>
  <cp:lastModifiedBy>Бугалтерия</cp:lastModifiedBy>
  <cp:lastPrinted>2015-01-26T08:24:07Z</cp:lastPrinted>
  <dcterms:created xsi:type="dcterms:W3CDTF">2011-04-20T08:48:35Z</dcterms:created>
  <dcterms:modified xsi:type="dcterms:W3CDTF">2015-03-13T10:38:50Z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